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9075" windowHeight="4620" activeTab="0"/>
  </bookViews>
  <sheets>
    <sheet name="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externalReferences>
    <externalReference r:id="rId29"/>
    <externalReference r:id="rId30"/>
  </externalReference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'実質賃金指数給与総額'!$A$1:$S$95</definedName>
    <definedName name="_xlnm.Print_Area" localSheetId="9">'実質賃金指数定期給与'!$A$1:$S$95</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24">'調査の説明'!$A$1:$N$122</definedName>
    <definedName name="_xlnm.Print_Area" localSheetId="3">'賃金'!$A$1:$K$69</definedName>
    <definedName name="_xlnm.Print_Area" localSheetId="0">'表紙'!$A$1:$K$56</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'利用上の注意'!$A$1:$O$62</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<sst xmlns="http://schemas.openxmlformats.org/spreadsheetml/2006/main" count="3974" uniqueCount="602">
  <si>
    <t>製造業</t>
  </si>
  <si>
    <t>卸売業，</t>
  </si>
  <si>
    <t>複合</t>
  </si>
  <si>
    <t>情報</t>
  </si>
  <si>
    <t>実質賃金指数定期給与</t>
  </si>
  <si>
    <t>【毎月公表する統計】</t>
  </si>
  <si>
    <t>E28</t>
  </si>
  <si>
    <t>通信業</t>
  </si>
  <si>
    <t>産        業</t>
  </si>
  <si>
    <t>２</t>
  </si>
  <si>
    <t>本月中の増加労働者数</t>
  </si>
  <si>
    <t>所定外労働時間</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</si>
  <si>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ません。</t>
  </si>
  <si>
    <t>産業大分類「医療，福祉」のうち、「保健衛生」、「社会保険・社会福祉・介護事業」のこと</t>
  </si>
  <si>
    <t>１日の所定労働時間が一般の労働者と同じで、１週の所定労働日数が一般の労働者より短い者。</t>
  </si>
  <si>
    <t>計</t>
  </si>
  <si>
    <t>　｢－｣は、該当数字なし又は指数化されていない。</t>
  </si>
  <si>
    <t>Ｍ</t>
  </si>
  <si>
    <t>生活関連サービス業等</t>
  </si>
  <si>
    <t>前月末労働者数</t>
  </si>
  <si>
    <t>所定外労働時間</t>
  </si>
  <si>
    <t>　　第１２表　　〃　総実労働時間・・・・・・・・・・・・・１４</t>
  </si>
  <si>
    <t>学術</t>
  </si>
  <si>
    <t xml:space="preserve">  このように、指数及び比率の変動は原系列そのままでは時系列的な変化を的確に判断できないことがある。季節調整済指数はこの原系列の季節性を除去した指数である。</t>
  </si>
  <si>
    <t>時間</t>
  </si>
  <si>
    <t>電気・ガス水道業等</t>
  </si>
  <si>
    <t>サービス業（他に分類されないもの）</t>
  </si>
  <si>
    <t>表６　月末常用労働者数及び労働異動率</t>
  </si>
  <si>
    <t>現金給与    総  額</t>
  </si>
  <si>
    <t xml:space="preserve"> (1)事業所規模５人以上</t>
  </si>
  <si>
    <t>所   定   内        労 働 時 間</t>
  </si>
  <si>
    <t>29</t>
  </si>
  <si>
    <t>Ｆ</t>
  </si>
  <si>
    <t xml:space="preserve"> 調査期間中に労働者が実際に出勤した日数のことです。事業所に出勤しない日は有給であっても出勤日としませんが、１日のうち１時間でも就業すれば、１出勤日とします。</t>
  </si>
  <si>
    <t>鉄鋼業</t>
  </si>
  <si>
    <t>３</t>
  </si>
  <si>
    <t>統計グラフコンクールなど</t>
  </si>
  <si>
    <t>定期給与</t>
  </si>
  <si>
    <t>Ｈ</t>
  </si>
  <si>
    <t xml:space="preserve"> 本文中及び統計表の記号表示は以下のとおりです。</t>
  </si>
  <si>
    <t>産業、性別常用労働者１人平均月間現金給与額（事業所規模5人以上）</t>
  </si>
  <si>
    <t>産業、事業所規模別常用労働者１人平均月間出勤日数及び実労働時間</t>
  </si>
  <si>
    <t xml:space="preserve">産業、就業形態別常用労働者１人平均月間出勤日数及び実労働時間（事業所規模5人以上） </t>
  </si>
  <si>
    <t>本月末労働者数</t>
  </si>
  <si>
    <t>サービス業等</t>
  </si>
  <si>
    <t>第10表  産業、就業形態別労働者1人平均月間現金給与額</t>
  </si>
  <si>
    <t>調査産業計</t>
  </si>
  <si>
    <t>電気機械器具</t>
  </si>
  <si>
    <t>27</t>
  </si>
  <si>
    <t>TL</t>
  </si>
  <si>
    <t>目　　　　　　　　次</t>
  </si>
  <si>
    <t>事業所規模5人以上</t>
  </si>
  <si>
    <t>①</t>
  </si>
  <si>
    <t xml:space="preserve"> E26</t>
  </si>
  <si>
    <t>　　第１０表　　〃　所定内給与・・・・・・・・・・・・・１３</t>
  </si>
  <si>
    <t>年月</t>
  </si>
  <si>
    <t>産業、性別常用労働者数及びパートタイム労働者比率（事業所規模5人以上）</t>
  </si>
  <si>
    <t>産 業 大 分 類</t>
  </si>
  <si>
    <t>情報通信機械器具</t>
  </si>
  <si>
    <t>宿泊業,飲食サービス業</t>
  </si>
  <si>
    <t>家具・装備品製造業</t>
  </si>
  <si>
    <t>時間</t>
  </si>
  <si>
    <t>現金給与総額</t>
  </si>
  <si>
    <t>産業就業形態別賃金</t>
  </si>
  <si>
    <t>パートタイム労働者</t>
  </si>
  <si>
    <t>平成</t>
  </si>
  <si>
    <t>サービス業（ 他に分類されないもの）</t>
  </si>
  <si>
    <t>E</t>
  </si>
  <si>
    <t xml:space="preserve"> E29</t>
  </si>
  <si>
    <t>木材・木製品製造業（家具を除く）</t>
  </si>
  <si>
    <t xml:space="preserve"> </t>
  </si>
  <si>
    <t>所定外時間</t>
  </si>
  <si>
    <t>調査</t>
  </si>
  <si>
    <t>複合サービス事業</t>
  </si>
  <si>
    <t>静岡県の賃金、労働時間及び雇用の動き</t>
  </si>
  <si>
    <t>本月中の増加労  働  者  数</t>
  </si>
  <si>
    <t>常用雇用指数</t>
  </si>
  <si>
    <t>名目賃金指数（定期給与）（事業所規模5人以上・30人以上）</t>
  </si>
  <si>
    <t xml:space="preserve"> E09,10</t>
  </si>
  <si>
    <t>６</t>
  </si>
  <si>
    <t>30</t>
  </si>
  <si>
    <t>Ｅ</t>
  </si>
  <si>
    <t xml:space="preserve"> I-1</t>
  </si>
  <si>
    <t>所定外労働時間指数</t>
  </si>
  <si>
    <t>物品賃貸業</t>
  </si>
  <si>
    <t>常用雇用指数</t>
  </si>
  <si>
    <t>　</t>
  </si>
  <si>
    <t>２</t>
  </si>
  <si>
    <t xml:space="preserve"> M75</t>
  </si>
  <si>
    <t>産　　業</t>
  </si>
  <si>
    <t>定期給与</t>
  </si>
  <si>
    <t>常用労働者数</t>
  </si>
  <si>
    <t>雇用</t>
  </si>
  <si>
    <t>％</t>
  </si>
  <si>
    <t>円</t>
  </si>
  <si>
    <t>％</t>
  </si>
  <si>
    <t>　平成29年１月分結果から日本標準産業分類（平成25年10月改定）に基づき表章しています。</t>
  </si>
  <si>
    <t>業務用機械器具</t>
  </si>
  <si>
    <t>製造業</t>
  </si>
  <si>
    <t>卸売業,小売業</t>
  </si>
  <si>
    <t xml:space="preserve"> 実数表の製造業（産業中分類）の一部については、下記の略称を用いて表示しています。</t>
  </si>
  <si>
    <t>医療,福祉</t>
  </si>
  <si>
    <t>調査の説明</t>
  </si>
  <si>
    <t>Ｌ</t>
  </si>
  <si>
    <t>Ⅰ 結果の概要</t>
  </si>
  <si>
    <t>現金給与総額</t>
  </si>
  <si>
    <t>労 働 異 動 率</t>
  </si>
  <si>
    <t>本月中の増加労  働  者  数</t>
  </si>
  <si>
    <t>印刷・同関連業</t>
  </si>
  <si>
    <t>１　指数表</t>
  </si>
  <si>
    <t>１</t>
  </si>
  <si>
    <t>(2)</t>
  </si>
  <si>
    <t xml:space="preserve"> 1　賃金の動き</t>
  </si>
  <si>
    <t>調査産業計</t>
  </si>
  <si>
    <t>７</t>
  </si>
  <si>
    <t>教育,学習支援業</t>
  </si>
  <si>
    <t>電気機械器具</t>
  </si>
  <si>
    <t>日</t>
  </si>
  <si>
    <t>第3表　名目賃金指数（定期給与）</t>
  </si>
  <si>
    <t>第9表</t>
  </si>
  <si>
    <r>
      <t>「</t>
    </r>
    <r>
      <rPr>
        <sz val="10.5"/>
        <rFont val="ＭＳ ゴシック"/>
        <family val="3"/>
      </rP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</si>
  <si>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E29</t>
  </si>
  <si>
    <r>
      <t>「</t>
    </r>
    <r>
      <rPr>
        <sz val="10.5"/>
        <rFont val="ＭＳ ゴシック"/>
        <family val="3"/>
      </rPr>
      <t>パートタイム労働者比率」</t>
    </r>
    <r>
      <rPr>
        <sz val="10.5"/>
        <rFont val="ＭＳ 明朝"/>
        <family val="1"/>
      </rPr>
      <t>とは、本調査期間末の全常用労働者に占めるパートタイム労働者の割合を百分率化したものです。</t>
    </r>
  </si>
  <si>
    <t>第3表  産業、性別常用労働者１人平均月間出勤日数及び実労働時間</t>
  </si>
  <si>
    <t>産業、就業形態別常用労働者１人平均月間現金給与額（事業所規模30人以上）</t>
  </si>
  <si>
    <t>利用上の注意</t>
  </si>
  <si>
    <t>規模別賃金</t>
  </si>
  <si>
    <t>家具・装備品</t>
  </si>
  <si>
    <t>【統計から見た静岡県】</t>
  </si>
  <si>
    <t>E12</t>
  </si>
  <si>
    <t>産業計</t>
  </si>
  <si>
    <t>本月中の減少労  働  者  数</t>
  </si>
  <si>
    <t>電気・ガス</t>
  </si>
  <si>
    <t>産　　　業</t>
  </si>
  <si>
    <t>Ｐ 一括分</t>
  </si>
  <si>
    <t>計</t>
  </si>
  <si>
    <t>- 3 -</t>
  </si>
  <si>
    <t>ゴム製品製造業</t>
  </si>
  <si>
    <t>　第14表  産業、就業形態別労働者数</t>
  </si>
  <si>
    <t>Ｆ</t>
  </si>
  <si>
    <t>規模別労働時間</t>
  </si>
  <si>
    <t>26</t>
  </si>
  <si>
    <t>(4)</t>
  </si>
  <si>
    <t>定期給与</t>
  </si>
  <si>
    <t>総実労働時間</t>
  </si>
  <si>
    <t>産業、就業形態別常用労働者１人平均月間現金給与額（事業所規模5人以上）</t>
  </si>
  <si>
    <t>サービス業（他に分類されないもの）</t>
  </si>
  <si>
    <t>産業、性別常用労働者１人平均月間現金給与額（事業所規模30人以上）</t>
  </si>
  <si>
    <t>運輸業,郵便業</t>
  </si>
  <si>
    <r>
      <t>「</t>
    </r>
    <r>
      <rPr>
        <sz val="10.5"/>
        <rFont val="ＭＳ ゴシック"/>
        <family val="3"/>
      </rPr>
      <t>所定内労働時間」</t>
    </r>
    <r>
      <rPr>
        <sz val="10.5"/>
        <rFont val="ＭＳ 明朝"/>
        <family val="1"/>
      </rPr>
      <t>とは、労働協約、就業規則等で定められた正規の始業時刻と終業時刻の間の実労働時間のことです。</t>
    </r>
  </si>
  <si>
    <t>入職率</t>
  </si>
  <si>
    <t>郵便業</t>
  </si>
  <si>
    <t>離職率</t>
  </si>
  <si>
    <t>　　　　   　静岡県のさまざまな統計情報を掲載！</t>
  </si>
  <si>
    <t>対前月
増減率(%)</t>
  </si>
  <si>
    <t>業務用機械器具製造業</t>
  </si>
  <si>
    <t>R</t>
  </si>
  <si>
    <t>医療業</t>
  </si>
  <si>
    <t>季節調整済指数</t>
  </si>
  <si>
    <t>建設業</t>
  </si>
  <si>
    <t xml:space="preserve">     第7表   産業、事業所規模別常用労働者1人平均月間現金給与額 </t>
  </si>
  <si>
    <t>支援業</t>
  </si>
  <si>
    <t>製造業</t>
  </si>
  <si>
    <t>H</t>
  </si>
  <si>
    <t>Ｉ</t>
  </si>
  <si>
    <t>賃金</t>
  </si>
  <si>
    <t>金融業,保険業</t>
  </si>
  <si>
    <t>現金給与額</t>
  </si>
  <si>
    <t>総実労働時間</t>
  </si>
  <si>
    <t>前年
同月差</t>
  </si>
  <si>
    <t>卸売業（I50～I55）</t>
  </si>
  <si>
    <t>プラスチック製品</t>
  </si>
  <si>
    <t>労働時間指数（総実労働時間）（事業所規模5人以上・30人以上）</t>
  </si>
  <si>
    <t>表３　月間実労働時間及び出勤日数</t>
  </si>
  <si>
    <t>月</t>
  </si>
  <si>
    <t>電気機械器具製造業</t>
  </si>
  <si>
    <t>E32,20</t>
  </si>
  <si>
    <t>第6表</t>
  </si>
  <si>
    <t>25</t>
  </si>
  <si>
    <t>日</t>
  </si>
  <si>
    <t>産業就業形態別労働時間</t>
  </si>
  <si>
    <t>出勤日数</t>
  </si>
  <si>
    <t>第7表</t>
  </si>
  <si>
    <t>％</t>
  </si>
  <si>
    <t>常用雇用指数（事業所規模5人以上・30人以上）</t>
  </si>
  <si>
    <t>出勤日数</t>
  </si>
  <si>
    <t>化学、石油・石炭</t>
  </si>
  <si>
    <t>木材・木製品</t>
  </si>
  <si>
    <t>１日の所定労働時間が一般の労働者よりも短い者。</t>
  </si>
  <si>
    <t>入(離)職率　＝　　　　　    　　　　　　　×　１００</t>
  </si>
  <si>
    <t>複合サービス事業</t>
  </si>
  <si>
    <t>第2表　実質賃金指数（現金給与総額）</t>
  </si>
  <si>
    <t>雇用の動き</t>
  </si>
  <si>
    <t>Ｍ 一括分</t>
  </si>
  <si>
    <t>　　第１４表　　〃　所定外労働時間・・・・・・・・・・・・・１５</t>
  </si>
  <si>
    <t xml:space="preserve">   毎月勤労統計調査の説明</t>
  </si>
  <si>
    <t>総実労働時間指数</t>
  </si>
  <si>
    <t>事業所規模30人以上</t>
  </si>
  <si>
    <t>第10表</t>
  </si>
  <si>
    <t>N</t>
  </si>
  <si>
    <t xml:space="preserve"> E31</t>
  </si>
  <si>
    <t>毎月勤労統計調査地方調査結果</t>
  </si>
  <si>
    <t>産業、就業形態別常用労働者１人平均月間出勤日数及び実労働時間（事業所規模30人以上）</t>
  </si>
  <si>
    <t>金融業，</t>
  </si>
  <si>
    <t>事業所規模 ＝ 5人以上</t>
  </si>
  <si>
    <t>統計法に基づく基幹統計</t>
  </si>
  <si>
    <t>令和元年5月14日</t>
  </si>
  <si>
    <t xml:space="preserve"> E24</t>
  </si>
  <si>
    <t>運輸業，</t>
  </si>
  <si>
    <t xml:space="preserve"> E11</t>
  </si>
  <si>
    <t>前月差</t>
  </si>
  <si>
    <t>静岡県 経営管理部　ICT推進局　統計調査課</t>
  </si>
  <si>
    <t xml:space="preserve"> E28</t>
  </si>
  <si>
    <t>Ⅰ 結果の概要　　　　　　　　　　　　　　　　　　　　　　　　　　　　　</t>
  </si>
  <si>
    <t>賃金の動き</t>
  </si>
  <si>
    <t>(1)事業所規模５人以上</t>
  </si>
  <si>
    <t>(2)事業所規模３０人以上</t>
  </si>
  <si>
    <t>表５　月末常用労働者数及び労働異動率</t>
  </si>
  <si>
    <t>賃金</t>
  </si>
  <si>
    <t>金融業， 保険業</t>
  </si>
  <si>
    <t>労働時間の動き</t>
  </si>
  <si>
    <t>Ｒ</t>
  </si>
  <si>
    <t>労働時間</t>
  </si>
  <si>
    <t>「サービス業（他に分類されないもの）」のうち、「廃棄物処理業」、「自動車整備業」、「機械等修理業（別掲を除く）」、「政治・経済・文化団体」、「宗教」、「その他のサービス業」のこと</t>
  </si>
  <si>
    <t>Ⅱ　統計表</t>
  </si>
  <si>
    <t>Ⅱ 統　計　表　　　　　　　　　　　　　　　　　　　　　　　　　　　　</t>
  </si>
  <si>
    <t>名目賃金指数（所定内給与）（事業所規模5人以上・30人以上）</t>
  </si>
  <si>
    <t>情報通信機械器具製造業</t>
  </si>
  <si>
    <t>８</t>
  </si>
  <si>
    <t>１　指　数　表</t>
  </si>
  <si>
    <t>第1表</t>
  </si>
  <si>
    <t xml:space="preserve">  調査産業のうち、「鉱業,採石業,砂利採取業」は調査事業所数が少ないため産業別数値を公表しませんが、調査産業計には、実数、指数ともに含めています。</t>
  </si>
  <si>
    <t>名目賃金指数（現金給与総額）（事業所規模5人以上･30人以上）</t>
  </si>
  <si>
    <t>【お知らせ】</t>
  </si>
  <si>
    <t>名目賃金指数給与総額</t>
  </si>
  <si>
    <t>第2表</t>
  </si>
  <si>
    <t>実質賃金指数（現金給与総額）（事業所規模5人以上・30人以上）</t>
  </si>
  <si>
    <t>（事業所規模５人以上）</t>
  </si>
  <si>
    <t>表  示</t>
  </si>
  <si>
    <r>
      <t>「</t>
    </r>
    <r>
      <rPr>
        <sz val="10.5"/>
        <rFont val="ＭＳ ゴシック"/>
        <family val="3"/>
      </rP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</si>
  <si>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t>実質賃金指数給与総額</t>
  </si>
  <si>
    <t>Ｍ</t>
  </si>
  <si>
    <t>第3表</t>
  </si>
  <si>
    <t>名目賃金指数定期給与</t>
  </si>
  <si>
    <t>研究等</t>
  </si>
  <si>
    <t>第4表</t>
  </si>
  <si>
    <t xml:space="preserve">     第8表   産業、事業所規模別常用労働者1人平均月間出勤日数及び実労働時間</t>
  </si>
  <si>
    <t>第6表  産業、性別常用労働者数及びパートタイム労働者比率</t>
  </si>
  <si>
    <t>きまって支給する給与</t>
  </si>
  <si>
    <t>実質賃金指数（定期給与）（事業所規模5人以上・30人以上）</t>
  </si>
  <si>
    <t>第5表</t>
  </si>
  <si>
    <t>名目賃金指数所定内給与</t>
  </si>
  <si>
    <t>職業紹介・派遣業</t>
  </si>
  <si>
    <t>労働時間指数（所定内労働時間）（事業所規模5人以上・30人以上）</t>
  </si>
  <si>
    <t xml:space="preserve"> 常用雇用指数とその増減率は、労働者数推計のベンチマークを平成30年１月分で更新したことに伴い、平成30年１月分公表時に過去に遡って改訂しました。</t>
  </si>
  <si>
    <t>不動産業,物品賃貸業</t>
  </si>
  <si>
    <t>その他の製造業、なめし革・同製品・毛皮製造業</t>
  </si>
  <si>
    <t>所定内労働時間指数</t>
  </si>
  <si>
    <t>前年
同月差</t>
  </si>
  <si>
    <t>第8表</t>
  </si>
  <si>
    <t>女</t>
  </si>
  <si>
    <t>（1）事業所規模５人以上</t>
  </si>
  <si>
    <t>本月中の減少労働者数</t>
  </si>
  <si>
    <t>労働時間指数（所定外労働時間）（事業所規模5人以上・30人以上）</t>
  </si>
  <si>
    <t>季節調整済指数（事業所規模30人以上）</t>
  </si>
  <si>
    <r>
      <t>「</t>
    </r>
    <r>
      <rPr>
        <sz val="10.5"/>
        <rFont val="ＭＳ ゴシック"/>
        <family val="3"/>
      </rP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</si>
  <si>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季節調整済指数</t>
  </si>
  <si>
    <t>２　実　数　表</t>
  </si>
  <si>
    <t>－ 29 －</t>
  </si>
  <si>
    <t>産業性別賃金</t>
  </si>
  <si>
    <t>E27</t>
  </si>
  <si>
    <t>本月中の増加労働者数</t>
  </si>
  <si>
    <t>　　第 ９ 表　　〃　定期給与・・・・・・・・・・・・・１３</t>
  </si>
  <si>
    <t>産業、性別常用労働者１人平均月間出勤日数及び実労働時間（事業所規模5人以上）</t>
  </si>
  <si>
    <t>31年</t>
  </si>
  <si>
    <t>産業性別労働時間</t>
  </si>
  <si>
    <t>産業、性別常用労働者１人平均月間出勤日数及び実労働時間（事業所規模30人以上）</t>
  </si>
  <si>
    <t>　2　実数表</t>
  </si>
  <si>
    <t>所定内給与</t>
  </si>
  <si>
    <t>　　第１１表　　〃　特別給与・・・・・・・・・・・・・１４</t>
  </si>
  <si>
    <t>産業性別雇用</t>
  </si>
  <si>
    <t>M</t>
  </si>
  <si>
    <t>産業、性別常用労働者数及びパートタイム労働者比率（事業所規模30人以上）</t>
  </si>
  <si>
    <t>E21</t>
  </si>
  <si>
    <t>　　第１３表　　〃　所定内労働時間・・・・・・・・・・・・・１４</t>
  </si>
  <si>
    <t>産業、事業所規模別常用労働者１人平均月間現金給与額</t>
  </si>
  <si>
    <t>食サービス業</t>
  </si>
  <si>
    <t>第11表</t>
  </si>
  <si>
    <t>第12表</t>
  </si>
  <si>
    <t>ポイント</t>
  </si>
  <si>
    <t>　　　　　　　　　　　　　　　　　　　　　　　　　　　　　　　　　　　　</t>
  </si>
  <si>
    <t>第13表</t>
  </si>
  <si>
    <t>パートタイム労働者比率</t>
  </si>
  <si>
    <t>産業、就業形態別常用労働者数（事業所規模5人以上）</t>
  </si>
  <si>
    <t>産業就業形態別雇用</t>
  </si>
  <si>
    <t xml:space="preserve"> PS</t>
  </si>
  <si>
    <t>第14表</t>
  </si>
  <si>
    <t>実労働時間</t>
  </si>
  <si>
    <t>産業、就業形態別常用労働者数（事業所規模30人以上）</t>
  </si>
  <si>
    <t>４　調査事項の説明</t>
  </si>
  <si>
    <t xml:space="preserve"> RS</t>
  </si>
  <si>
    <t>家具・装備品</t>
  </si>
  <si>
    <t>利 用 上 の 注 意</t>
  </si>
  <si>
    <t>１</t>
  </si>
  <si>
    <t xml:space="preserve"> この調査結果の数値は、調査事業所からの報告を基にして、本県の事業所規模5人以上のすべての事業所に対応するよう復元して算定したものです。</t>
  </si>
  <si>
    <t>年月</t>
  </si>
  <si>
    <t>　調査結果の実数の年平均値は、各月の数値を常用労働者で加重平均することによって算出しています。また、指数及び労働異動率の年平均値は各月の数値を単純平均したものです。</t>
  </si>
  <si>
    <t>３</t>
  </si>
  <si>
    <t>生活関連サービス業,娯楽業</t>
  </si>
  <si>
    <t>２　労働時間の動き</t>
  </si>
  <si>
    <t>パルプ・紙</t>
  </si>
  <si>
    <t>窯業・土石製品製造業</t>
  </si>
  <si>
    <t>Q</t>
  </si>
  <si>
    <t>医療， 福祉</t>
  </si>
  <si>
    <t>４</t>
  </si>
  <si>
    <t>指数について</t>
  </si>
  <si>
    <t>E09,10</t>
  </si>
  <si>
    <t xml:space="preserve">(1) </t>
  </si>
  <si>
    <t>30年</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</si>
  <si>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</si>
  <si>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前年
同月比</t>
  </si>
  <si>
    <t>(3)</t>
  </si>
  <si>
    <t>５</t>
  </si>
  <si>
    <t>　対前年（前月）比等の増減率は、原則として指数により行っています。そのため実数から算定した場合とは必ずしも一致しないため、ご注意ください。</t>
  </si>
  <si>
    <t>　｢０｣は、表記単位に満たないもの。</t>
  </si>
  <si>
    <t>　｢ｘ｣は、集計事業所数が２以下又は当該産業に属する事業所数が少ないため、公表しない。</t>
  </si>
  <si>
    <t xml:space="preserve"> 指数表の産業大分類の一部については、下記の略称を用いて表示しています。</t>
  </si>
  <si>
    <t>略　称</t>
  </si>
  <si>
    <t>学術研究,専門・技術サービス業</t>
  </si>
  <si>
    <t>ないサービス業</t>
  </si>
  <si>
    <t>電気・ガス・熱供給・水道業</t>
  </si>
  <si>
    <t>日</t>
  </si>
  <si>
    <t>学術研究等</t>
  </si>
  <si>
    <t>前   月   末         労 働 者 数</t>
  </si>
  <si>
    <t>学術研究，専門・技術サービス業</t>
  </si>
  <si>
    <t>（2）事業所規模３０人以上</t>
  </si>
  <si>
    <t>Ｎ</t>
  </si>
  <si>
    <t>生活関連サービス業，娯楽業</t>
  </si>
  <si>
    <t>（単位：円）</t>
  </si>
  <si>
    <t>他に分類されないサービス業</t>
  </si>
  <si>
    <t>産業中分類</t>
  </si>
  <si>
    <t>食料品・たばこ</t>
  </si>
  <si>
    <t>プラスチック製品</t>
  </si>
  <si>
    <t>食料品製造業、飲料・たばこ・飼料製造業</t>
  </si>
  <si>
    <t>L</t>
  </si>
  <si>
    <t>E25</t>
  </si>
  <si>
    <t>はん用機械器具</t>
  </si>
  <si>
    <t>人</t>
  </si>
  <si>
    <t>内      容</t>
  </si>
  <si>
    <t>小売業（I56～I61）</t>
  </si>
  <si>
    <t>はん用機械器具製造業</t>
  </si>
  <si>
    <t>E26</t>
  </si>
  <si>
    <t>生産用機械器具</t>
  </si>
  <si>
    <t>G</t>
  </si>
  <si>
    <t>小売業</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</si>
  <si>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</si>
  <si>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生産用機械器具製造業</t>
  </si>
  <si>
    <t>E13</t>
  </si>
  <si>
    <t>電子・デバイス</t>
  </si>
  <si>
    <t>生活関連</t>
  </si>
  <si>
    <t>窯業・土石製品</t>
  </si>
  <si>
    <t>電子部品・デバイス・電子回路製造業</t>
  </si>
  <si>
    <t>E14</t>
  </si>
  <si>
    <t>はん用機械器具</t>
  </si>
  <si>
    <t>パルプ・紙・紙加工品製造業</t>
  </si>
  <si>
    <t>人</t>
  </si>
  <si>
    <t>E16,17</t>
  </si>
  <si>
    <t xml:space="preserve">  ここでは、センサス局方式を用いて算定した季節調整係数で原系列を除して求めるという方法によっている。</t>
  </si>
  <si>
    <t>化学、石油・石炭</t>
  </si>
  <si>
    <t>化学工業、石油製品・石炭製品製造業</t>
  </si>
  <si>
    <t>E30</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</si>
  <si>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</si>
  <si>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t>保険業</t>
  </si>
  <si>
    <t>E18</t>
  </si>
  <si>
    <t>プラスチック製品製造業（別掲を除く）</t>
  </si>
  <si>
    <t>E31</t>
  </si>
  <si>
    <t>輸送用機械器具</t>
  </si>
  <si>
    <t>輸送用機械器具製造業</t>
  </si>
  <si>
    <t>ＴＬ</t>
  </si>
  <si>
    <t>表１　月間現金給与額</t>
  </si>
  <si>
    <t>E19</t>
  </si>
  <si>
    <t>Ｒ 一括分</t>
  </si>
  <si>
    <t>ゴム製品</t>
  </si>
  <si>
    <t>その他の製造業、なめし革</t>
  </si>
  <si>
    <t>９</t>
  </si>
  <si>
    <t>生産用機械器具</t>
  </si>
  <si>
    <t>第7表　労働時間指数（所定内労働時間）</t>
  </si>
  <si>
    <t>Ｍ一括分</t>
  </si>
  <si>
    <t>（単位：人）</t>
  </si>
  <si>
    <t>産業大分類「宿泊業,飲食サービス業」のうち、「飲食店」、「持ち帰り・配達サービス業」のこと</t>
  </si>
  <si>
    <t>建設業</t>
  </si>
  <si>
    <t>Ｐ一括分</t>
  </si>
  <si>
    <t>Ｒ一括分</t>
  </si>
  <si>
    <t>特別給与</t>
  </si>
  <si>
    <r>
      <t>「</t>
    </r>
    <r>
      <rPr>
        <sz val="10.5"/>
        <rFont val="ＭＳ ゴシック"/>
        <family val="3"/>
      </rPr>
      <t>一般労働者」</t>
    </r>
    <r>
      <rPr>
        <sz val="10.5"/>
        <rFont val="ＭＳ 明朝"/>
        <family val="1"/>
      </rPr>
      <t>とは、常用労働者のうち、パートタイム労働者でない者のことをいいます。</t>
    </r>
  </si>
  <si>
    <t>超過労働給与</t>
  </si>
  <si>
    <r>
      <t>「</t>
    </r>
    <r>
      <rPr>
        <sz val="10.5"/>
        <rFont val="ＭＳ ゴシック"/>
        <family val="3"/>
      </rP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</si>
  <si>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出勤日数</t>
  </si>
  <si>
    <t>D</t>
  </si>
  <si>
    <t>F</t>
  </si>
  <si>
    <t>電気・ガス・熱供給・水道業</t>
  </si>
  <si>
    <t>サービス事業</t>
  </si>
  <si>
    <t>情報通信業</t>
  </si>
  <si>
    <t>I</t>
  </si>
  <si>
    <t>J</t>
  </si>
  <si>
    <t>K</t>
  </si>
  <si>
    <t>O</t>
  </si>
  <si>
    <t>P</t>
  </si>
  <si>
    <t>表２　月間現金給与額</t>
  </si>
  <si>
    <t>（事業所規模３０人以上）</t>
  </si>
  <si>
    <t>一  般  労  働  者</t>
  </si>
  <si>
    <t>- 1 -</t>
  </si>
  <si>
    <t>所定内労働時間</t>
  </si>
  <si>
    <t>表４　月間実労働時間及び出勤日数</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</si>
  <si>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</si>
  <si>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t>- 2 -</t>
  </si>
  <si>
    <t>労働異動率</t>
  </si>
  <si>
    <t>３　雇用の動き</t>
  </si>
  <si>
    <t>ﾊﾟｰﾄタイム労働者比率</t>
  </si>
  <si>
    <t xml:space="preserve">  入職率</t>
  </si>
  <si>
    <t xml:space="preserve">  離職率</t>
  </si>
  <si>
    <t>ポイント</t>
  </si>
  <si>
    <t>第1表　名目賃金指数（現金給与総額）</t>
  </si>
  <si>
    <t>(平成27年平均＝100)</t>
  </si>
  <si>
    <t>Ｄ</t>
  </si>
  <si>
    <t xml:space="preserve"> この調査は、統計法（平成19年法律第53号）第２条第４項に規定する基幹統計であり、賃金、労働時間及び雇用について静岡県における変動を毎月明らかにすることを目的としています。</t>
  </si>
  <si>
    <t>Ｇ</t>
  </si>
  <si>
    <t>Ｊ</t>
  </si>
  <si>
    <t>Ｋ</t>
  </si>
  <si>
    <t>Ｌ</t>
  </si>
  <si>
    <t>Ｎ</t>
  </si>
  <si>
    <t>Ｏ</t>
  </si>
  <si>
    <t>Ｐ</t>
  </si>
  <si>
    <t>Ｑ</t>
  </si>
  <si>
    <t>Ｒ</t>
  </si>
  <si>
    <t>その他の製造業、なめし革</t>
  </si>
  <si>
    <t>季節調整済</t>
  </si>
  <si>
    <t>不動産業，</t>
  </si>
  <si>
    <t>宿泊業,飲</t>
  </si>
  <si>
    <t>教育，学習</t>
  </si>
  <si>
    <t>医療，</t>
  </si>
  <si>
    <t>他に分類され</t>
  </si>
  <si>
    <t>水道業等</t>
  </si>
  <si>
    <t>福祉</t>
  </si>
  <si>
    <t>指　　　　　　　　　　　　　数</t>
  </si>
  <si>
    <t>　　　　　　　　　　　　　　　</t>
  </si>
  <si>
    <t>１　調査の目的</t>
  </si>
  <si>
    <t>年</t>
  </si>
  <si>
    <t>1</t>
  </si>
  <si>
    <t>事業所規模 ＝ ５人以上</t>
  </si>
  <si>
    <t>前年　（同月）  増減率(％)</t>
  </si>
  <si>
    <t>-</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</si>
  <si>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平成29年の指数及び前年比は、平成28年３月分以前と平成28年４月分以降とで異なる消費者物価指数を使用しているため、「－」で表記します。</t>
  </si>
  <si>
    <t>第4表　実質賃金指数（定期給与）</t>
  </si>
  <si>
    <t>○ 静岡県毎月勤労統計調査の結果は『統計センターしずおか』で御覧になれます。</t>
  </si>
  <si>
    <t>第5表　名目賃金指数（所定内給与）</t>
  </si>
  <si>
    <t>第6表　労働時間指数（総実労働時間）</t>
  </si>
  <si>
    <t>第8表　労働時間指数（所定外労働時間）</t>
  </si>
  <si>
    <t>第9表　常用雇用指数</t>
  </si>
  <si>
    <t>第10表　季節調整済指数　（事業所規模30人以上）</t>
  </si>
  <si>
    <t>（平成27年平均＝100）</t>
  </si>
  <si>
    <t>卸売業， 小売業</t>
  </si>
  <si>
    <t>定期給与</t>
  </si>
  <si>
    <t>前月比</t>
  </si>
  <si>
    <t xml:space="preserve"> |</t>
  </si>
  <si>
    <t xml:space="preserve">  指数を見た場合、たとえば現金給与総額ではボーナス時に指数が大きなものとなり、前月との比較がしにくい。雇用指数や入職率も季節的変動が大きい。</t>
  </si>
  <si>
    <t>　　　　　　　　　　　　　第11表  産業、就業形態別労働者1人平均月間出勤日数及び実労働時間</t>
  </si>
  <si>
    <t>第１表  産業、性別常用労働者１人平均月間現金給与額</t>
  </si>
  <si>
    <t>産　　　　　業</t>
  </si>
  <si>
    <t>(3)</t>
  </si>
  <si>
    <t>現金給与総額</t>
  </si>
  <si>
    <t>特別に支払われた給与</t>
  </si>
  <si>
    <t>超過労働給与</t>
  </si>
  <si>
    <t xml:space="preserve"> MS</t>
  </si>
  <si>
    <t>男</t>
  </si>
  <si>
    <t>建設業</t>
  </si>
  <si>
    <t>電気・ガス・熱供給・水道業</t>
  </si>
  <si>
    <t>情報通信業</t>
  </si>
  <si>
    <t>第4表  産業、性別常用労働者１人平均月間出勤日数及び実労働時間</t>
  </si>
  <si>
    <t>運輸業， 郵便業</t>
  </si>
  <si>
    <t>不動産業， 物品賃貸業</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</si>
  <si>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</si>
  <si>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学術研究， 専門・技術サービス業</t>
  </si>
  <si>
    <t>宿泊業， 飲食サービス業</t>
  </si>
  <si>
    <t>次の条件に該当する労働者をいいます。</t>
  </si>
  <si>
    <t>生活関連サービス業， 娯楽業</t>
  </si>
  <si>
    <t>教育， 学習支援業</t>
  </si>
  <si>
    <t>食料品・たばこ</t>
  </si>
  <si>
    <t>繊維工業</t>
  </si>
  <si>
    <t xml:space="preserve"> E27</t>
  </si>
  <si>
    <t xml:space="preserve"> E12</t>
  </si>
  <si>
    <t>木材・木製品</t>
  </si>
  <si>
    <t xml:space="preserve"> E13</t>
  </si>
  <si>
    <t xml:space="preserve"> E14</t>
  </si>
  <si>
    <t>パルプ・紙</t>
  </si>
  <si>
    <t>出勤日数</t>
  </si>
  <si>
    <t xml:space="preserve"> E15</t>
  </si>
  <si>
    <t xml:space="preserve"> E16,17</t>
  </si>
  <si>
    <t xml:space="preserve"> E18</t>
  </si>
  <si>
    <t xml:space="preserve"> E19</t>
  </si>
  <si>
    <t>総 実 労 働     時         間</t>
  </si>
  <si>
    <t>ゴム製品</t>
  </si>
  <si>
    <t xml:space="preserve"> E21</t>
  </si>
  <si>
    <t>窯業・土石製品</t>
  </si>
  <si>
    <t xml:space="preserve"> E22</t>
  </si>
  <si>
    <t xml:space="preserve"> E23</t>
  </si>
  <si>
    <t>非鉄金属製造業</t>
  </si>
  <si>
    <t>金属製品製造業</t>
  </si>
  <si>
    <t xml:space="preserve"> E25</t>
  </si>
  <si>
    <t>（単位：人）</t>
  </si>
  <si>
    <t>業務用機械器具</t>
  </si>
  <si>
    <t>電子・デバイス</t>
  </si>
  <si>
    <t>本月末労働者数</t>
  </si>
  <si>
    <t xml:space="preserve"> E30</t>
  </si>
  <si>
    <t>情報通信機械器具</t>
  </si>
  <si>
    <t>輸送用機械器具</t>
  </si>
  <si>
    <t xml:space="preserve"> E32,20</t>
  </si>
  <si>
    <t xml:space="preserve"> I-2</t>
  </si>
  <si>
    <t>宿泊業</t>
  </si>
  <si>
    <t xml:space="preserve"> P83</t>
  </si>
  <si>
    <t xml:space="preserve"> R91</t>
  </si>
  <si>
    <t xml:space="preserve"> R92</t>
  </si>
  <si>
    <t>他の事業サービス</t>
  </si>
  <si>
    <t>第2表  産業、性別常用労働者１人平均月間現金給与額</t>
  </si>
  <si>
    <t>事業所規模 ＝ ３０人以上</t>
  </si>
  <si>
    <t>（単位：円）</t>
  </si>
  <si>
    <t>所定内労働時間</t>
  </si>
  <si>
    <t>男</t>
  </si>
  <si>
    <t>女</t>
  </si>
  <si>
    <t>日</t>
  </si>
  <si>
    <t>時間</t>
  </si>
  <si>
    <t>第5表  産業、性別常用労働者数及びパートタイム労働者比率</t>
  </si>
  <si>
    <t>産　　　　業</t>
  </si>
  <si>
    <t>前月末労働者数</t>
  </si>
  <si>
    <t>パートタイム労働者比率</t>
  </si>
  <si>
    <t>○ 毎月の速報結果を公表日から、見ることができます。</t>
  </si>
  <si>
    <t>事業所規模 ＝ ３０人以上</t>
  </si>
  <si>
    <t>本月中の減少労働者数</t>
  </si>
  <si>
    <t>人</t>
  </si>
  <si>
    <t>５００人以上</t>
  </si>
  <si>
    <t>１００～４９９人</t>
  </si>
  <si>
    <t>３０～９９人</t>
  </si>
  <si>
    <t>５～２９人</t>
  </si>
  <si>
    <t xml:space="preserve"> |</t>
  </si>
  <si>
    <t xml:space="preserve"> </t>
  </si>
  <si>
    <t>所定内時間</t>
  </si>
  <si>
    <t>第9表  産業、就業形態別労働者1人平均月間現金給与額</t>
  </si>
  <si>
    <t>特別に支払われた給与</t>
  </si>
  <si>
    <t>所 定 内        給  与</t>
  </si>
  <si>
    <t>超過労働     給  与</t>
  </si>
  <si>
    <t>一  般  労  働  者</t>
  </si>
  <si>
    <t>パートタイム労働者</t>
  </si>
  <si>
    <t>所   定   外        労 働 時 間</t>
  </si>
  <si>
    <t>　　　　　　　　　　　　　第12表  産業、就業形態別労働者1人平均月間出勤日数及び実労働時間</t>
  </si>
  <si>
    <t>第13表  産業、就業形態別労働者数</t>
  </si>
  <si>
    <t>前   月   末         労 働 者 数</t>
  </si>
  <si>
    <t>本   月   末     労 働 者 数</t>
  </si>
  <si>
    <t>本月中の減少労  働  者  数</t>
  </si>
  <si>
    <t>本   月   末     労 働 者 数</t>
  </si>
  <si>
    <t>毎 月 勤 労 統 計 調 査 の 説 明</t>
  </si>
  <si>
    <t>２　調査の対象</t>
  </si>
  <si>
    <t>３　調査の方法</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</si>
  <si>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毎月、統計調査員による実地調査又はオンライン調査です。</t>
  </si>
  <si>
    <t>(1)</t>
  </si>
  <si>
    <r>
      <t>「</t>
    </r>
    <r>
      <rPr>
        <sz val="10.5"/>
        <rFont val="ＭＳ ゴシック"/>
        <family val="3"/>
      </rPr>
      <t>所定内給与」</t>
    </r>
    <r>
      <rPr>
        <sz val="10.5"/>
        <rFont val="ＭＳ 明朝"/>
        <family val="1"/>
      </rPr>
      <t>とは「定期給与」のうち所定外給与以外のものをいいます。</t>
    </r>
  </si>
  <si>
    <r>
      <t>「</t>
    </r>
    <r>
      <rPr>
        <sz val="10.5"/>
        <rFont val="ＭＳ ゴシック"/>
        <family val="3"/>
      </rPr>
      <t>所定外給与（超過労働給与）」</t>
    </r>
    <r>
      <rPr>
        <sz val="10.5"/>
        <rFont val="ＭＳ 明朝"/>
        <family val="1"/>
      </rPr>
      <t>とは、所定の労働時間を超える労働、休日労働、深夜労働等に対して支給される給与のことです。</t>
    </r>
  </si>
  <si>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</si>
  <si>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t>
    </r>
    <r>
      <rPr>
        <sz val="10.5"/>
        <rFont val="ＭＳ ゴシック"/>
        <family val="3"/>
      </rPr>
      <t>所定外労働時間」</t>
    </r>
    <r>
      <rPr>
        <sz val="10.5"/>
        <rFont val="ＭＳ 明朝"/>
        <family val="1"/>
      </rPr>
      <t>とは、早出、残業、臨時の呼出、休日出勤等の実労働時間のことです。</t>
    </r>
  </si>
  <si>
    <t>－ 28 －</t>
  </si>
  <si>
    <t>常用労働者</t>
  </si>
  <si>
    <t>期間を定めず、又は１ヶ月以上の期間を定めて雇われている者。</t>
  </si>
  <si>
    <r>
      <t>「</t>
    </r>
    <r>
      <rPr>
        <sz val="10.5"/>
        <rFont val="ＭＳ ゴシック"/>
        <family val="3"/>
      </rPr>
      <t>パートタイム労働者」</t>
    </r>
    <r>
      <rPr>
        <sz val="10.5"/>
        <rFont val="ＭＳ 明朝"/>
        <family val="1"/>
      </rPr>
      <t>とは、常用労働者のうち、次のいずれかに該当する労働者のことをいいます。</t>
    </r>
  </si>
  <si>
    <t>②</t>
  </si>
  <si>
    <t>(5)</t>
  </si>
  <si>
    <t>【周期的な統計調査】</t>
  </si>
  <si>
    <t>雇用の流動状況を示す指標としての労働異動率は、以下の式により算出しています。</t>
  </si>
  <si>
    <t xml:space="preserve">　　　　　　　　　　　　 </t>
  </si>
  <si>
    <t xml:space="preserve">     月間の増加(減少)労働者数</t>
  </si>
  <si>
    <t>前月末労働者数</t>
  </si>
  <si>
    <t xml:space="preserve"> なお、この入(離)職率は、単に新規の入(離)職者のみならず、同一企業内の転勤者が含まれています。</t>
  </si>
  <si>
    <t>○ エクセル形式なので、ダウンロードして使用できます。</t>
  </si>
  <si>
    <t>人口､消費者物価指数､鉱工業指数、景気動向指数など</t>
  </si>
  <si>
    <t>国勢調査、経済センサス、工業統計調査など</t>
  </si>
  <si>
    <t>静岡県の全国順位、県内主要統計指標など</t>
  </si>
  <si>
    <t>―　皆様からのアクセスをお待ちしております。　―</t>
  </si>
  <si>
    <t>　２月の１人平均月間現金給与総額（調査産業計）は251,561円で、前年同月比0.6％減となった。</t>
  </si>
  <si>
    <t>　現金給与総額のうち定期給与は248,921円で、前年同月比0.6％減、特別給与は2,640円で、前年同月差42円増となった。</t>
  </si>
  <si>
    <t>　定期給与のうち所定内給与は226,397円で、前年同月比1.3％減、超過労働給与は22,524円で、前年同月差1,445円増となった。</t>
  </si>
  <si>
    <t>　２月の１人平均月間現金給与総額（調査産業計）は274,598円で、前年同月比0.7％減となった。</t>
  </si>
  <si>
    <t>　現金給与総額のうち定期給与は273,468円で、前年同月比0.2％減、特別給与は1,130円で、前年同月差1,419円減となった。</t>
  </si>
  <si>
    <t>　定期給与のうち所定内給与は246,281円で、前年同月比0.7％減、超過労働給与は27,187円で、前年同月差1,149円増となった。</t>
  </si>
  <si>
    <t>x</t>
  </si>
  <si>
    <t>　２月末の常用労働者数は1,410,801人で、前年同月比2.0％増となった。また、パートタイム労働者比率は31.4％で、前年同月差0.1ポイント増となった。</t>
  </si>
  <si>
    <t>　調査産業計の労働異動率をみると、入職率は1.53％で、前年同月差0.27ポイント増、離職率は1.81％で、前年同月差0.16ポイント増となった。</t>
  </si>
  <si>
    <t>　２月末の常用労働者数は829,868人で、前年同月比1.0％増となった。また、パートタイム労働者比率は25.4％で、前年同月差0.4ポイント減となった。</t>
  </si>
  <si>
    <t>　調査産業計の労働異動率をみると、入職率は1.06％で、前年同月差0.15ポイント減、離職率は1.36％で、前年同月差0.04ポイント増となった。</t>
  </si>
  <si>
    <t>　２月の１人平均月間総実労働時間（調査産業計）は142.6時間で、前年同月比0.2％増となった。</t>
  </si>
  <si>
    <t>　総実労働時間のうち、所定内労働時間は131.0時間で、前年同月比0.3％減、所定外労働時間は11.6時間で、前年同月比5.4％増となった。</t>
  </si>
  <si>
    <t>　「製造業」の所定外労働時間は15.7時間で、前年同月比3.7％減となった。</t>
  </si>
  <si>
    <t>　２月の１人平均月間総実労働時間（調査産業計）は148.0時間で、前年同月比0.1％増となった。</t>
  </si>
  <si>
    <t>　総実労働時間のうち、所定内労働時間は134.7時間で、前年同月比0.2％増、所定外労働時間は13.3時間で、前年同月比0.7％減となった。</t>
  </si>
  <si>
    <t>　「製造業」の所定外労働時間は17.4時間で、前年同月比6.4％減となった。</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</si>
</sst>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m"/>
    <numFmt numFmtId="179" formatCode="#,##0_ "/>
    <numFmt numFmtId="180" formatCode="#,##0.0_ ;[Red]\-#,##0.0\ "/>
    <numFmt numFmtId="181" formatCode="0.0_ ;[Red]\-0.0\ "/>
    <numFmt numFmtId="182" formatCode="#,##0.0_);\(#,##0.0\)"/>
    <numFmt numFmtId="183" formatCode="#,##0.0_ "/>
    <numFmt numFmtId="184" formatCode="0.0"/>
    <numFmt numFmtId="185" formatCode="0.0_);[Red]\(0.0\)"/>
    <numFmt numFmtId="186" formatCode="0.0;&quot;△ &quot;0.0"/>
    <numFmt numFmtId="187" formatCode="#,##0;[Red]#,##0"/>
    <numFmt numFmtId="188" formatCode="0.00_ "/>
    <numFmt numFmtId="189" formatCode="0.00_);[Red]\(0.00\)"/>
    <numFmt numFmtId="190" formatCode="&quot;※&quot;0.0;&quot;※&quot;\-0.0"/>
    <numFmt numFmtId="191" formatCode="#,##0.00_ "/>
    <numFmt numFmtId="192" formatCode="&quot;※&quot;0.00;&quot;※&quot;\-0.00"/>
    <numFmt numFmtId="193" formatCode="[$-411]ggge&quot;年&quot;m&quot;月分&quot;"/>
    <numFmt numFmtId="194" formatCode="[$-411]ggge&quot;年&quot;m&quot;月&quot;d&quot;日&quot;;@"/>
    <numFmt numFmtId="195" formatCode="#,##0.0;[Red]\-#,##0.0"/>
    <numFmt numFmtId="196" formatCode="[$-F400]h:mm:ss\ AM/PM"/>
    <numFmt numFmtId="197" formatCode="0_);[Red]\(0\)"/>
    <numFmt numFmtId="198" formatCode="0_ "/>
    <numFmt numFmtId="199" formatCode="0_ ;[Red]\-0\ "/>
    <numFmt numFmtId="200" formatCode="0;[Red]0"/>
  </numFmts>
  <fonts count="84">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5"/>
      <name val="ＭＳ 明朝"/>
      <family val="1"/>
    </font>
    <font>
      <sz val="11"/>
      <color indexed="17"/>
      <name val="ＭＳ Ｐゴシック"/>
      <family val="3"/>
    </font>
    <font>
      <u val="single"/>
      <sz val="11"/>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0.5"/>
      <name val="ＭＳ Ｐゴシック"/>
      <family val="3"/>
    </font>
    <font>
      <sz val="9"/>
      <name val="ＭＳ Ｐゴシック"/>
      <family val="3"/>
    </font>
    <font>
      <sz val="8"/>
      <name val="ＭＳ Ｐゴシック"/>
      <family val="3"/>
    </font>
    <font>
      <sz val="10"/>
      <name val="ＭＳ Ｐゴシック"/>
      <family val="3"/>
    </font>
    <font>
      <sz val="11"/>
      <color indexed="48"/>
      <name val="ＭＳ Ｐゴシック"/>
      <family val="3"/>
    </font>
    <font>
      <sz val="10"/>
      <color indexed="12"/>
      <name val="ＭＳ ゴシック"/>
      <family val="3"/>
    </font>
    <font>
      <sz val="11"/>
      <name val="ＭＳ ゴシック"/>
      <family val="3"/>
    </font>
    <font>
      <sz val="7"/>
      <name val="ＭＳ Ｐゴシック"/>
      <family val="3"/>
    </font>
    <font>
      <sz val="10"/>
      <name val="ＭＳ ゴシック"/>
      <family val="3"/>
    </font>
    <font>
      <sz val="9"/>
      <name val="ＭＳ ゴシック"/>
      <family val="3"/>
    </font>
    <font>
      <b/>
      <sz val="11"/>
      <name val="ＭＳ Ｐゴシック"/>
      <family val="3"/>
    </font>
    <font>
      <b/>
      <i/>
      <sz val="11"/>
      <name val="ＭＳ Ｐゴシック"/>
      <family val="3"/>
    </font>
    <font>
      <b/>
      <sz val="14"/>
      <name val="ＭＳ Ｐゴシック"/>
      <family val="3"/>
    </font>
    <font>
      <sz val="14"/>
      <name val="ＭＳ Ｐゴシック"/>
      <family val="3"/>
    </font>
    <font>
      <sz val="8"/>
      <name val="ＭＳ ゴシック"/>
      <family val="3"/>
    </font>
    <font>
      <sz val="10"/>
      <name val="ＭＳ Ｐ明朝"/>
      <family val="1"/>
    </font>
    <font>
      <b/>
      <sz val="10"/>
      <name val="ＭＳ Ｐゴシック"/>
      <family val="3"/>
    </font>
    <font>
      <sz val="28"/>
      <name val="ＭＳ Ｐゴシック"/>
      <family val="3"/>
    </font>
    <font>
      <b/>
      <sz val="20"/>
      <name val="ＭＳ Ｐゴシック"/>
      <family val="3"/>
    </font>
    <font>
      <b/>
      <sz val="12"/>
      <name val="ＭＳ Ｐゴシック"/>
      <family val="3"/>
    </font>
    <font>
      <b/>
      <sz val="16"/>
      <name val="ＭＳ Ｐゴシック"/>
      <family val="3"/>
    </font>
    <font>
      <sz val="14"/>
      <name val="ＭＳ Ｐ明朝"/>
      <family val="1"/>
    </font>
    <font>
      <sz val="11"/>
      <name val="ＭＳ Ｐ明朝"/>
      <family val="1"/>
    </font>
    <font>
      <sz val="9"/>
      <name val="ＭＳ Ｐ明朝"/>
      <family val="1"/>
    </font>
    <font>
      <u val="single"/>
      <sz val="11"/>
      <color indexed="12"/>
      <name val="ＭＳ Ｐ明朝"/>
      <family val="1"/>
    </font>
    <font>
      <sz val="10"/>
      <name val="ＭＳ 明朝"/>
      <family val="1"/>
    </font>
    <font>
      <sz val="10.5"/>
      <name val="ＭＳ 明朝"/>
      <family val="1"/>
    </font>
    <font>
      <sz val="14"/>
      <name val="ＭＳ ゴシック"/>
      <family val="3"/>
    </font>
    <font>
      <sz val="9.5"/>
      <name val="ＭＳ 明朝"/>
      <family val="1"/>
    </font>
    <font>
      <sz val="9"/>
      <name val="ＭＳ 明朝"/>
      <family val="1"/>
    </font>
    <font>
      <b/>
      <sz val="11"/>
      <name val="ＭＳ ゴシック"/>
      <family val="3"/>
    </font>
    <font>
      <b/>
      <sz val="14"/>
      <name val="ＭＳ ゴシック"/>
      <family val="3"/>
    </font>
    <font>
      <sz val="10"/>
      <color indexed="8"/>
      <name val="ＭＳ ゴシック"/>
      <family val="3"/>
    </font>
    <font>
      <sz val="16"/>
      <name val="ＭＳ Ｐゴシック"/>
      <family val="3"/>
    </font>
    <font>
      <b/>
      <sz val="9"/>
      <name val="ＭＳ Ｐゴシック"/>
      <family val="3"/>
    </font>
    <font>
      <b/>
      <sz val="17"/>
      <name val="ＭＳ Ｐゴシック"/>
      <family val="3"/>
    </font>
    <font>
      <sz val="12"/>
      <name val="ＭＳ Ｐゴシック"/>
      <family val="3"/>
    </font>
    <font>
      <sz val="8.5"/>
      <name val="ＭＳ Ｐゴシック"/>
      <family val="3"/>
    </font>
    <font>
      <sz val="9.5"/>
      <name val="ＭＳ Ｐゴシック"/>
      <family val="3"/>
    </font>
    <font>
      <sz val="6"/>
      <name val="ＭＳ Ｐゴシック"/>
      <family val="3"/>
    </font>
    <font>
      <sz val="12"/>
      <name val="ＭＳ ゴシック"/>
      <family val="3"/>
    </font>
    <font>
      <sz val="10.5"/>
      <name val="ＭＳ ゴシック"/>
      <family val="3"/>
    </font>
    <font>
      <sz val="11"/>
      <name val="HG丸ｺﾞｼｯｸM-PRO"/>
      <family val="3"/>
    </font>
    <font>
      <sz val="12"/>
      <name val="HG丸ｺﾞｼｯｸM-PRO"/>
      <family val="3"/>
    </font>
    <font>
      <b/>
      <sz val="14"/>
      <name val="HG丸ｺﾞｼｯｸM-PRO"/>
      <family val="3"/>
    </font>
    <font>
      <sz val="14"/>
      <name val="HG丸ｺﾞｼｯｸM-PRO"/>
      <family val="3"/>
    </font>
    <font>
      <sz val="6"/>
      <name val="ＭＳ 明朝"/>
      <family val="1"/>
    </font>
    <font>
      <sz val="6"/>
      <name val="ＭＳ Ｐ明朝"/>
      <family val="1"/>
    </font>
    <font>
      <sz val="11"/>
      <color indexed="8"/>
      <name val="ＭＳ 明朝"/>
      <family val="1"/>
    </font>
    <font>
      <sz val="11"/>
      <color indexed="8"/>
      <name val="ＭＳ ゴシック"/>
      <family val="3"/>
    </font>
    <font>
      <sz val="10"/>
      <color indexed="8"/>
      <name val="ＭＳ Ｐゴシック"/>
      <family val="3"/>
    </font>
    <font>
      <sz val="14"/>
      <color indexed="8"/>
      <name val="ＭＳ Ｐゴシック"/>
      <family val="3"/>
    </font>
    <font>
      <sz val="16"/>
      <color indexed="9"/>
      <name val="ＭＳ Ｐゴシック"/>
      <family val="3"/>
    </font>
    <font>
      <sz val="12"/>
      <color indexed="9"/>
      <name val="ＭＳ Ｐゴシック"/>
      <family val="3"/>
    </font>
    <font>
      <sz val="13"/>
      <color indexed="9"/>
      <name val="ＭＳ Ｐゴシック"/>
      <family val="3"/>
    </font>
    <font>
      <sz val="18"/>
      <color indexed="8"/>
      <name val="ＭＳ Ｐゴシック"/>
      <family val="3"/>
    </font>
    <font>
      <sz val="12"/>
      <color indexed="10"/>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style="thin"/>
    </border>
    <border>
      <left style="thin"/>
      <right style="thin"/>
      <top style="double"/>
      <bottom>
        <color indexed="63"/>
      </bottom>
    </border>
    <border>
      <left>
        <color indexed="63"/>
      </left>
      <right style="thin"/>
      <top style="double"/>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color indexed="63"/>
      </right>
      <top style="thin"/>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protection/>
    </xf>
    <xf numFmtId="0" fontId="17" fillId="0" borderId="0" applyNumberFormat="0" applyFill="0" applyBorder="0" applyAlignment="0" applyProtection="0"/>
    <xf numFmtId="0" fontId="16" fillId="4" borderId="0" applyNumberFormat="0" applyBorder="0" applyAlignment="0" applyProtection="0"/>
  </cellStyleXfs>
  <cellXfs count="712">
    <xf numFmtId="0" fontId="0" fillId="0" borderId="0" xfId="0" applyAlignment="1">
      <alignment/>
    </xf>
    <xf numFmtId="0" fontId="30" fillId="0" borderId="0" xfId="70" applyFont="1" applyFill="1">
      <alignment/>
      <protection/>
    </xf>
    <xf numFmtId="181" fontId="14" fillId="0" borderId="0" xfId="0" applyNumberFormat="1" applyFont="1" applyFill="1" applyBorder="1" applyAlignment="1">
      <alignment/>
    </xf>
    <xf numFmtId="181" fontId="14" fillId="0" borderId="0" xfId="0" applyNumberFormat="1" applyFont="1" applyBorder="1" applyAlignment="1">
      <alignment/>
    </xf>
    <xf numFmtId="0" fontId="14" fillId="0" borderId="0" xfId="0" applyFont="1" applyAlignment="1">
      <alignment/>
    </xf>
    <xf numFmtId="0" fontId="33" fillId="0" borderId="0" xfId="0" applyFont="1" applyAlignment="1">
      <alignment horizontal="right"/>
    </xf>
    <xf numFmtId="0" fontId="14" fillId="0" borderId="0" xfId="0" applyFont="1" applyBorder="1" applyAlignment="1">
      <alignment/>
    </xf>
    <xf numFmtId="0" fontId="35" fillId="0" borderId="10" xfId="0" applyFont="1" applyBorder="1" applyAlignment="1">
      <alignment horizontal="right"/>
    </xf>
    <xf numFmtId="0" fontId="0" fillId="0" borderId="0" xfId="0" applyFont="1" applyAlignment="1">
      <alignment/>
    </xf>
    <xf numFmtId="0" fontId="14" fillId="0" borderId="0" xfId="63" applyFont="1">
      <alignment/>
      <protection/>
    </xf>
    <xf numFmtId="0" fontId="37" fillId="0" borderId="0" xfId="63" applyFont="1" applyAlignment="1">
      <alignment horizontal="center"/>
      <protection/>
    </xf>
    <xf numFmtId="0" fontId="37" fillId="0" borderId="10" xfId="63" applyFont="1" applyBorder="1" applyAlignment="1">
      <alignment horizontal="center"/>
      <protection/>
    </xf>
    <xf numFmtId="0" fontId="14" fillId="0" borderId="0" xfId="69">
      <alignment/>
      <protection/>
    </xf>
    <xf numFmtId="184" fontId="14" fillId="0" borderId="0" xfId="69" applyNumberFormat="1">
      <alignment/>
      <protection/>
    </xf>
    <xf numFmtId="0" fontId="14" fillId="0" borderId="0" xfId="69" applyAlignment="1">
      <alignment horizontal="right"/>
      <protection/>
    </xf>
    <xf numFmtId="177" fontId="14" fillId="0" borderId="0" xfId="0" applyNumberFormat="1" applyFont="1" applyBorder="1" applyAlignment="1">
      <alignment/>
    </xf>
    <xf numFmtId="177" fontId="14" fillId="0" borderId="0" xfId="0" applyNumberFormat="1" applyFont="1" applyBorder="1" applyAlignment="1">
      <alignment/>
    </xf>
    <xf numFmtId="49" fontId="14" fillId="0" borderId="0" xfId="69" applyNumberFormat="1">
      <alignment/>
      <protection/>
    </xf>
    <xf numFmtId="184" fontId="14" fillId="0" borderId="0" xfId="69" applyNumberFormat="1" applyBorder="1">
      <alignment/>
      <protection/>
    </xf>
    <xf numFmtId="0" fontId="38" fillId="0" borderId="0" xfId="69" applyFont="1">
      <alignment/>
      <protection/>
    </xf>
    <xf numFmtId="0" fontId="43" fillId="0" borderId="0" xfId="69" applyFont="1" applyAlignment="1">
      <alignment horizontal="centerContinuous"/>
      <protection/>
    </xf>
    <xf numFmtId="0" fontId="14" fillId="0" borderId="0" xfId="69" applyAlignment="1">
      <alignment horizontal="centerContinuous"/>
      <protection/>
    </xf>
    <xf numFmtId="193" fontId="44" fillId="0" borderId="0" xfId="69" applyNumberFormat="1" applyFont="1" applyAlignment="1">
      <alignment horizontal="center"/>
      <protection/>
    </xf>
    <xf numFmtId="0" fontId="46" fillId="0" borderId="0" xfId="69" applyFont="1" applyBorder="1" applyAlignment="1">
      <alignment horizontal="centerContinuous"/>
      <protection/>
    </xf>
    <xf numFmtId="0" fontId="36" fillId="0" borderId="0" xfId="69" applyFont="1" applyAlignment="1">
      <alignment horizontal="centerContinuous"/>
      <protection/>
    </xf>
    <xf numFmtId="0" fontId="14" fillId="0" borderId="0" xfId="69" applyAlignment="1">
      <alignment/>
      <protection/>
    </xf>
    <xf numFmtId="0" fontId="14" fillId="0" borderId="0" xfId="69" applyFont="1" applyAlignment="1">
      <alignment/>
      <protection/>
    </xf>
    <xf numFmtId="0" fontId="46" fillId="0" borderId="0" xfId="69" applyFont="1" applyAlignment="1">
      <alignment horizontal="center"/>
      <protection/>
    </xf>
    <xf numFmtId="58" fontId="14" fillId="0" borderId="0" xfId="69" applyNumberFormat="1" applyAlignment="1">
      <alignment horizontal="center"/>
      <protection/>
    </xf>
    <xf numFmtId="58" fontId="14" fillId="0" borderId="0" xfId="69" applyNumberFormat="1" applyAlignment="1">
      <alignment horizontal="center" vertical="center"/>
      <protection/>
    </xf>
    <xf numFmtId="0" fontId="14" fillId="0" borderId="0" xfId="71">
      <alignment vertical="center"/>
      <protection/>
    </xf>
    <xf numFmtId="0" fontId="0" fillId="0" borderId="0" xfId="71" applyFont="1">
      <alignment vertical="center"/>
      <protection/>
    </xf>
    <xf numFmtId="0" fontId="39" fillId="0" borderId="0" xfId="71" applyFont="1">
      <alignment vertical="center"/>
      <protection/>
    </xf>
    <xf numFmtId="0" fontId="47" fillId="0" borderId="0" xfId="71" applyFont="1">
      <alignment vertical="center"/>
      <protection/>
    </xf>
    <xf numFmtId="0" fontId="47" fillId="0" borderId="0" xfId="71" applyFont="1" applyAlignment="1">
      <alignment horizontal="center" vertical="center"/>
      <protection/>
    </xf>
    <xf numFmtId="0" fontId="14" fillId="0" borderId="0" xfId="71" applyFont="1">
      <alignment vertical="center"/>
      <protection/>
    </xf>
    <xf numFmtId="49" fontId="48" fillId="0" borderId="0" xfId="71" applyNumberFormat="1" applyFont="1" applyAlignment="1">
      <alignment horizontal="center" vertical="center"/>
      <protection/>
    </xf>
    <xf numFmtId="0" fontId="48" fillId="0" borderId="0" xfId="71" applyFont="1">
      <alignment vertical="center"/>
      <protection/>
    </xf>
    <xf numFmtId="0" fontId="49" fillId="0" borderId="0" xfId="71" applyFont="1">
      <alignment vertical="center"/>
      <protection/>
    </xf>
    <xf numFmtId="0" fontId="48" fillId="0" borderId="0" xfId="71" applyFont="1" applyAlignment="1">
      <alignment horizontal="right" vertical="center"/>
      <protection/>
    </xf>
    <xf numFmtId="0" fontId="0" fillId="0" borderId="0" xfId="43" applyFont="1" applyAlignment="1" applyProtection="1">
      <alignment horizontal="right" vertical="center"/>
      <protection/>
    </xf>
    <xf numFmtId="0" fontId="41" fillId="0" borderId="0" xfId="71" applyFont="1">
      <alignment vertical="center"/>
      <protection/>
    </xf>
    <xf numFmtId="0" fontId="0" fillId="0" borderId="0" xfId="71" applyFont="1" applyAlignment="1">
      <alignment horizontal="right" vertical="center"/>
      <protection/>
    </xf>
    <xf numFmtId="0" fontId="50" fillId="0" borderId="0" xfId="43" applyFont="1" applyAlignment="1" applyProtection="1">
      <alignment vertical="center"/>
      <protection/>
    </xf>
    <xf numFmtId="0" fontId="48" fillId="0" borderId="0" xfId="43" applyFont="1" applyAlignment="1" applyProtection="1">
      <alignment vertical="center"/>
      <protection/>
    </xf>
    <xf numFmtId="0" fontId="49" fillId="0" borderId="0" xfId="71" applyFont="1" applyAlignment="1" quotePrefix="1">
      <alignment horizontal="center" vertical="center"/>
      <protection/>
    </xf>
    <xf numFmtId="0" fontId="49" fillId="0" borderId="0" xfId="71" applyFont="1" applyAlignment="1">
      <alignment horizontal="center" vertical="center"/>
      <protection/>
    </xf>
    <xf numFmtId="49" fontId="48" fillId="0" borderId="0" xfId="71" applyNumberFormat="1" applyFont="1">
      <alignment vertical="center"/>
      <protection/>
    </xf>
    <xf numFmtId="14" fontId="48" fillId="0" borderId="0" xfId="71" applyNumberFormat="1" applyFont="1">
      <alignment vertical="center"/>
      <protection/>
    </xf>
    <xf numFmtId="0" fontId="0" fillId="0" borderId="0" xfId="0" applyAlignment="1">
      <alignment horizontal="left" vertical="top"/>
    </xf>
    <xf numFmtId="0" fontId="51" fillId="0" borderId="0" xfId="0" applyFont="1" applyAlignment="1">
      <alignment/>
    </xf>
    <xf numFmtId="49" fontId="0" fillId="0" borderId="0" xfId="62" applyNumberFormat="1" applyFont="1" applyAlignment="1">
      <alignment horizontal="center" vertical="center"/>
      <protection/>
    </xf>
    <xf numFmtId="49" fontId="0" fillId="0" borderId="0" xfId="62" applyNumberFormat="1" applyFont="1" applyAlignment="1">
      <alignment vertical="center"/>
      <protection/>
    </xf>
    <xf numFmtId="0" fontId="52" fillId="0" borderId="0" xfId="0" applyFont="1" applyAlignment="1">
      <alignment/>
    </xf>
    <xf numFmtId="0" fontId="52" fillId="0" borderId="0" xfId="0" applyFont="1" applyAlignment="1">
      <alignment horizontal="left" vertical="top"/>
    </xf>
    <xf numFmtId="49" fontId="53" fillId="0" borderId="0" xfId="0" applyNumberFormat="1" applyFont="1" applyAlignment="1">
      <alignment/>
    </xf>
    <xf numFmtId="49" fontId="52" fillId="0" borderId="0" xfId="0" applyNumberFormat="1" applyFont="1" applyAlignment="1">
      <alignment horizontal="left" vertical="top"/>
    </xf>
    <xf numFmtId="49" fontId="52" fillId="0" borderId="0" xfId="0" applyNumberFormat="1" applyFont="1" applyAlignment="1">
      <alignment/>
    </xf>
    <xf numFmtId="0" fontId="52" fillId="0" borderId="0" xfId="0" applyFont="1" applyAlignment="1" quotePrefix="1">
      <alignment/>
    </xf>
    <xf numFmtId="49" fontId="52" fillId="0" borderId="0" xfId="0" applyNumberFormat="1" applyFont="1" applyAlignment="1">
      <alignment vertical="top" wrapText="1"/>
    </xf>
    <xf numFmtId="0" fontId="52" fillId="0" borderId="0" xfId="0" applyFont="1" applyAlignment="1">
      <alignment vertical="top"/>
    </xf>
    <xf numFmtId="49" fontId="52" fillId="0" borderId="0" xfId="0" applyNumberFormat="1" applyFont="1" applyAlignment="1">
      <alignment vertical="top"/>
    </xf>
    <xf numFmtId="0" fontId="52" fillId="0" borderId="0" xfId="0" applyNumberFormat="1" applyFont="1" applyAlignment="1">
      <alignment vertical="top" wrapText="1"/>
    </xf>
    <xf numFmtId="49" fontId="52" fillId="0" borderId="0" xfId="0" applyNumberFormat="1" applyFont="1" applyAlignment="1">
      <alignment vertical="center"/>
    </xf>
    <xf numFmtId="49" fontId="52" fillId="0" borderId="0" xfId="0" applyNumberFormat="1" applyFont="1" applyAlignment="1">
      <alignment vertical="distributed"/>
    </xf>
    <xf numFmtId="49" fontId="0" fillId="0" borderId="0" xfId="0" applyNumberFormat="1" applyFont="1" applyAlignment="1">
      <alignment horizontal="left" vertical="top"/>
    </xf>
    <xf numFmtId="49" fontId="51" fillId="0" borderId="0" xfId="0" applyNumberFormat="1" applyFont="1" applyAlignment="1">
      <alignment horizontal="left" vertical="top"/>
    </xf>
    <xf numFmtId="49" fontId="54" fillId="0" borderId="11" xfId="0" applyNumberFormat="1" applyFont="1" applyFill="1" applyBorder="1" applyAlignment="1">
      <alignment vertical="center"/>
    </xf>
    <xf numFmtId="49" fontId="54" fillId="0" borderId="12" xfId="0" applyNumberFormat="1" applyFont="1" applyFill="1" applyBorder="1" applyAlignment="1">
      <alignment vertical="center"/>
    </xf>
    <xf numFmtId="49" fontId="54" fillId="0" borderId="13" xfId="0" applyNumberFormat="1" applyFont="1" applyFill="1" applyBorder="1" applyAlignment="1">
      <alignment vertical="center"/>
    </xf>
    <xf numFmtId="49" fontId="54" fillId="0" borderId="0" xfId="0" applyNumberFormat="1" applyFont="1" applyFill="1" applyBorder="1" applyAlignment="1">
      <alignment vertical="center"/>
    </xf>
    <xf numFmtId="49" fontId="54" fillId="0" borderId="14" xfId="0" applyNumberFormat="1" applyFont="1" applyFill="1" applyBorder="1" applyAlignment="1">
      <alignment vertical="center"/>
    </xf>
    <xf numFmtId="49" fontId="54" fillId="0" borderId="10" xfId="0" applyNumberFormat="1" applyFont="1" applyFill="1" applyBorder="1" applyAlignment="1">
      <alignment vertical="center"/>
    </xf>
    <xf numFmtId="0" fontId="51" fillId="0" borderId="0" xfId="0" applyFont="1" applyBorder="1" applyAlignment="1">
      <alignment/>
    </xf>
    <xf numFmtId="0" fontId="54" fillId="0" borderId="0" xfId="0" applyFont="1" applyFill="1" applyBorder="1" applyAlignment="1">
      <alignment vertical="center"/>
    </xf>
    <xf numFmtId="49" fontId="55" fillId="0" borderId="11" xfId="62" applyNumberFormat="1" applyFont="1" applyBorder="1" applyAlignment="1">
      <alignment vertical="center" shrinkToFit="1"/>
      <protection/>
    </xf>
    <xf numFmtId="49" fontId="55" fillId="0" borderId="15" xfId="62" applyNumberFormat="1" applyFont="1" applyBorder="1" applyAlignment="1">
      <alignment vertical="center" shrinkToFit="1"/>
      <protection/>
    </xf>
    <xf numFmtId="49" fontId="55" fillId="0" borderId="13" xfId="62" applyNumberFormat="1" applyFont="1" applyBorder="1" applyAlignment="1">
      <alignment vertical="center" shrinkToFit="1"/>
      <protection/>
    </xf>
    <xf numFmtId="49" fontId="55" fillId="0" borderId="16" xfId="62" applyNumberFormat="1" applyFont="1" applyBorder="1" applyAlignment="1">
      <alignment vertical="center" shrinkToFit="1"/>
      <protection/>
    </xf>
    <xf numFmtId="49" fontId="55" fillId="0" borderId="14" xfId="62" applyNumberFormat="1" applyFont="1" applyBorder="1" applyAlignment="1">
      <alignment vertical="center" shrinkToFit="1"/>
      <protection/>
    </xf>
    <xf numFmtId="49" fontId="55" fillId="0" borderId="17" xfId="62" applyNumberFormat="1" applyFont="1" applyBorder="1" applyAlignment="1">
      <alignment vertical="center" shrinkToFit="1"/>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3" xfId="0" applyNumberFormat="1" applyFont="1" applyBorder="1" applyAlignment="1">
      <alignment/>
    </xf>
    <xf numFmtId="49" fontId="0" fillId="0" borderId="10" xfId="0" applyNumberFormat="1" applyFont="1" applyBorder="1" applyAlignment="1">
      <alignment/>
    </xf>
    <xf numFmtId="49" fontId="0" fillId="0" borderId="14" xfId="0" applyNumberFormat="1" applyFont="1" applyBorder="1" applyAlignment="1">
      <alignment/>
    </xf>
    <xf numFmtId="0" fontId="0" fillId="0" borderId="0" xfId="0" applyFont="1" applyAlignment="1">
      <alignment horizontal="left" vertical="top"/>
    </xf>
    <xf numFmtId="0" fontId="38" fillId="0" borderId="0" xfId="0" applyFont="1" applyAlignment="1">
      <alignment/>
    </xf>
    <xf numFmtId="0" fontId="56" fillId="0" borderId="0" xfId="0" applyFont="1" applyAlignment="1">
      <alignment/>
    </xf>
    <xf numFmtId="0" fontId="32" fillId="0" borderId="0" xfId="0" applyFont="1" applyAlignment="1">
      <alignment/>
    </xf>
    <xf numFmtId="0" fontId="36" fillId="0" borderId="0" xfId="0" applyFont="1" applyAlignment="1">
      <alignment/>
    </xf>
    <xf numFmtId="0" fontId="57" fillId="0" borderId="0" xfId="0" applyFont="1" applyAlignment="1">
      <alignment/>
    </xf>
    <xf numFmtId="0" fontId="0" fillId="0" borderId="0" xfId="0" applyFont="1" applyAlignment="1">
      <alignment vertical="top" wrapText="1"/>
    </xf>
    <xf numFmtId="0" fontId="34" fillId="0" borderId="0" xfId="0" applyFont="1" applyAlignment="1">
      <alignment/>
    </xf>
    <xf numFmtId="0" fontId="23" fillId="0" borderId="0" xfId="0" applyFont="1" applyAlignment="1">
      <alignment/>
    </xf>
    <xf numFmtId="0" fontId="35" fillId="24" borderId="12" xfId="0" applyFont="1" applyFill="1" applyBorder="1" applyAlignment="1">
      <alignment vertical="center" shrinkToFit="1"/>
    </xf>
    <xf numFmtId="0" fontId="35" fillId="24" borderId="12" xfId="0" applyFont="1" applyFill="1" applyBorder="1" applyAlignment="1">
      <alignment/>
    </xf>
    <xf numFmtId="0" fontId="27" fillId="24" borderId="12" xfId="0" applyFont="1" applyFill="1" applyBorder="1" applyAlignment="1">
      <alignment/>
    </xf>
    <xf numFmtId="0" fontId="35" fillId="24" borderId="11" xfId="0" applyFont="1" applyFill="1" applyBorder="1" applyAlignment="1">
      <alignment vertical="center" shrinkToFit="1"/>
    </xf>
    <xf numFmtId="0" fontId="35" fillId="24" borderId="18" xfId="0" applyFont="1" applyFill="1" applyBorder="1" applyAlignment="1">
      <alignment vertical="center" wrapText="1"/>
    </xf>
    <xf numFmtId="0" fontId="35" fillId="24" borderId="19" xfId="0" applyFont="1" applyFill="1" applyBorder="1" applyAlignment="1">
      <alignment horizontal="center" vertical="center" wrapText="1" shrinkToFit="1"/>
    </xf>
    <xf numFmtId="0" fontId="35" fillId="24" borderId="18" xfId="0" applyFont="1" applyFill="1" applyBorder="1" applyAlignment="1">
      <alignment vertical="center" shrinkToFit="1"/>
    </xf>
    <xf numFmtId="0" fontId="35" fillId="24" borderId="18" xfId="0" applyFont="1" applyFill="1" applyBorder="1" applyAlignment="1">
      <alignment/>
    </xf>
    <xf numFmtId="0" fontId="35" fillId="24" borderId="20" xfId="0" applyFont="1" applyFill="1" applyBorder="1" applyAlignment="1">
      <alignment horizontal="center" vertical="center" wrapText="1" shrinkToFit="1"/>
    </xf>
    <xf numFmtId="0" fontId="33" fillId="0" borderId="12" xfId="0" applyFont="1" applyBorder="1" applyAlignment="1">
      <alignment horizontal="right"/>
    </xf>
    <xf numFmtId="0" fontId="35" fillId="0" borderId="11" xfId="0" applyNumberFormat="1" applyFont="1" applyBorder="1" applyAlignment="1">
      <alignment horizontal="right"/>
    </xf>
    <xf numFmtId="0" fontId="40" fillId="0" borderId="21" xfId="0" applyFont="1" applyBorder="1" applyAlignment="1">
      <alignment horizontal="right" vertical="top"/>
    </xf>
    <xf numFmtId="0" fontId="40" fillId="0" borderId="12" xfId="0" applyFont="1" applyBorder="1" applyAlignment="1">
      <alignment horizontal="right" vertical="top" shrinkToFit="1"/>
    </xf>
    <xf numFmtId="0" fontId="14" fillId="0" borderId="0" xfId="0" applyFont="1" applyBorder="1" applyAlignment="1">
      <alignment horizontal="left" vertical="center"/>
    </xf>
    <xf numFmtId="0" fontId="35" fillId="0" borderId="13" xfId="0" applyFont="1" applyBorder="1" applyAlignment="1">
      <alignment horizontal="distributed" vertical="center" shrinkToFit="1"/>
    </xf>
    <xf numFmtId="3" fontId="34" fillId="0" borderId="22" xfId="0" applyNumberFormat="1" applyFont="1" applyBorder="1" applyAlignment="1">
      <alignment vertical="center"/>
    </xf>
    <xf numFmtId="181" fontId="34" fillId="0" borderId="0" xfId="0" applyNumberFormat="1" applyFont="1" applyBorder="1" applyAlignment="1">
      <alignment/>
    </xf>
    <xf numFmtId="3" fontId="34" fillId="0" borderId="0" xfId="0" applyNumberFormat="1" applyFont="1" applyBorder="1" applyAlignment="1">
      <alignment vertical="center"/>
    </xf>
    <xf numFmtId="38" fontId="34" fillId="0" borderId="0" xfId="0" applyNumberFormat="1" applyFont="1" applyBorder="1" applyAlignment="1">
      <alignment vertical="center"/>
    </xf>
    <xf numFmtId="38" fontId="58" fillId="0" borderId="0" xfId="0" applyNumberFormat="1" applyFont="1" applyBorder="1" applyAlignment="1">
      <alignment/>
    </xf>
    <xf numFmtId="38" fontId="34" fillId="0" borderId="22" xfId="49" applyFont="1" applyBorder="1" applyAlignment="1">
      <alignment/>
    </xf>
    <xf numFmtId="38" fontId="34" fillId="0" borderId="0" xfId="49" applyFont="1" applyBorder="1" applyAlignment="1">
      <alignment/>
    </xf>
    <xf numFmtId="38" fontId="34" fillId="0" borderId="0" xfId="49" applyNumberFormat="1" applyFont="1" applyBorder="1" applyAlignment="1">
      <alignment/>
    </xf>
    <xf numFmtId="38" fontId="34" fillId="0" borderId="0" xfId="49" applyFont="1" applyFill="1" applyBorder="1" applyAlignment="1">
      <alignment/>
    </xf>
    <xf numFmtId="181" fontId="34" fillId="0" borderId="0" xfId="0" applyNumberFormat="1" applyFont="1" applyFill="1" applyBorder="1" applyAlignment="1">
      <alignment/>
    </xf>
    <xf numFmtId="38" fontId="34" fillId="0" borderId="0" xfId="49" applyNumberFormat="1" applyFont="1" applyFill="1" applyBorder="1" applyAlignment="1">
      <alignment/>
    </xf>
    <xf numFmtId="38" fontId="58" fillId="0" borderId="0" xfId="0" applyNumberFormat="1" applyFont="1" applyFill="1" applyBorder="1" applyAlignment="1">
      <alignment/>
    </xf>
    <xf numFmtId="0" fontId="35" fillId="0" borderId="13" xfId="0" applyFont="1" applyBorder="1" applyAlignment="1">
      <alignment horizontal="left" vertical="center" shrinkToFit="1"/>
    </xf>
    <xf numFmtId="0" fontId="14" fillId="0" borderId="10" xfId="0" applyFont="1" applyBorder="1" applyAlignment="1">
      <alignment horizontal="left" vertical="center"/>
    </xf>
    <xf numFmtId="0" fontId="35" fillId="0" borderId="14" xfId="0" applyFont="1" applyBorder="1" applyAlignment="1">
      <alignment vertical="center" shrinkToFit="1"/>
    </xf>
    <xf numFmtId="38" fontId="34" fillId="0" borderId="18" xfId="49" applyFont="1" applyBorder="1" applyAlignment="1">
      <alignment/>
    </xf>
    <xf numFmtId="181" fontId="34" fillId="0" borderId="10" xfId="0" applyNumberFormat="1" applyFont="1" applyFill="1" applyBorder="1" applyAlignment="1">
      <alignment/>
    </xf>
    <xf numFmtId="38" fontId="34" fillId="0" borderId="10" xfId="49" applyFont="1" applyFill="1" applyBorder="1" applyAlignment="1">
      <alignment/>
    </xf>
    <xf numFmtId="38" fontId="34" fillId="0" borderId="10" xfId="49" applyNumberFormat="1" applyFont="1" applyFill="1" applyBorder="1" applyAlignment="1">
      <alignment/>
    </xf>
    <xf numFmtId="38" fontId="58" fillId="0" borderId="10" xfId="0" applyNumberFormat="1" applyFont="1" applyFill="1" applyBorder="1" applyAlignment="1">
      <alignment/>
    </xf>
    <xf numFmtId="0" fontId="35" fillId="0" borderId="0" xfId="0" applyFont="1" applyAlignment="1">
      <alignment/>
    </xf>
    <xf numFmtId="0" fontId="14" fillId="0" borderId="0" xfId="0" applyFont="1" applyFill="1" applyAlignment="1">
      <alignment/>
    </xf>
    <xf numFmtId="38" fontId="34" fillId="0" borderId="0" xfId="0" applyNumberFormat="1" applyFont="1" applyFill="1" applyBorder="1" applyAlignment="1">
      <alignment vertical="center"/>
    </xf>
    <xf numFmtId="3" fontId="34" fillId="0" borderId="0" xfId="0" applyNumberFormat="1" applyFont="1" applyFill="1" applyBorder="1" applyAlignment="1">
      <alignment vertical="center"/>
    </xf>
    <xf numFmtId="3" fontId="34" fillId="0" borderId="18" xfId="0" applyNumberFormat="1" applyFont="1" applyBorder="1" applyAlignment="1">
      <alignment vertical="center"/>
    </xf>
    <xf numFmtId="181" fontId="34" fillId="0" borderId="10" xfId="0" applyNumberFormat="1" applyFont="1" applyBorder="1" applyAlignment="1">
      <alignment/>
    </xf>
    <xf numFmtId="3" fontId="34" fillId="0" borderId="10" xfId="0" applyNumberFormat="1" applyFont="1" applyFill="1" applyBorder="1" applyAlignment="1">
      <alignment vertical="center"/>
    </xf>
    <xf numFmtId="3" fontId="34" fillId="0" borderId="10" xfId="0" applyNumberFormat="1" applyFont="1" applyBorder="1" applyAlignment="1">
      <alignment vertical="center"/>
    </xf>
    <xf numFmtId="38" fontId="34" fillId="0" borderId="10" xfId="0" applyNumberFormat="1" applyFont="1" applyFill="1" applyBorder="1" applyAlignment="1">
      <alignment vertical="center"/>
    </xf>
    <xf numFmtId="49" fontId="14" fillId="0" borderId="0" xfId="66" applyNumberFormat="1" applyFont="1" applyFill="1" applyAlignment="1">
      <alignment horizontal="center"/>
      <protection/>
    </xf>
    <xf numFmtId="0" fontId="14" fillId="0" borderId="0" xfId="0" applyFont="1" applyAlignment="1">
      <alignment horizontal="center" vertical="center" shrinkToFit="1"/>
    </xf>
    <xf numFmtId="0" fontId="33" fillId="0" borderId="0" xfId="0" applyFont="1" applyAlignment="1">
      <alignment horizontal="right" vertical="center" shrinkToFit="1"/>
    </xf>
    <xf numFmtId="0" fontId="35" fillId="24" borderId="23" xfId="0" applyFont="1" applyFill="1" applyBorder="1" applyAlignment="1">
      <alignment vertical="center" wrapText="1"/>
    </xf>
    <xf numFmtId="0" fontId="40" fillId="0" borderId="21" xfId="0" applyFont="1" applyBorder="1" applyAlignment="1">
      <alignment horizontal="right" vertical="center"/>
    </xf>
    <xf numFmtId="0" fontId="40" fillId="0" borderId="12" xfId="0" applyFont="1" applyBorder="1" applyAlignment="1">
      <alignment horizontal="right" vertical="center"/>
    </xf>
    <xf numFmtId="181" fontId="34" fillId="0" borderId="22" xfId="0" applyNumberFormat="1" applyFont="1" applyBorder="1" applyAlignment="1">
      <alignment vertical="center"/>
    </xf>
    <xf numFmtId="181" fontId="34" fillId="0" borderId="0" xfId="0" applyNumberFormat="1" applyFont="1" applyBorder="1" applyAlignment="1">
      <alignment vertical="center"/>
    </xf>
    <xf numFmtId="181" fontId="34" fillId="0" borderId="22" xfId="49" applyNumberFormat="1" applyFont="1" applyBorder="1" applyAlignment="1">
      <alignment/>
    </xf>
    <xf numFmtId="181" fontId="34" fillId="0" borderId="0" xfId="49" applyNumberFormat="1" applyFont="1" applyBorder="1" applyAlignment="1">
      <alignment/>
    </xf>
    <xf numFmtId="181" fontId="34" fillId="0" borderId="22" xfId="49" applyNumberFormat="1" applyFont="1" applyFill="1" applyBorder="1" applyAlignment="1">
      <alignment/>
    </xf>
    <xf numFmtId="181" fontId="34" fillId="0" borderId="0" xfId="49" applyNumberFormat="1" applyFont="1" applyFill="1" applyBorder="1" applyAlignment="1">
      <alignment/>
    </xf>
    <xf numFmtId="0" fontId="35" fillId="0" borderId="14" xfId="0" applyFont="1" applyBorder="1" applyAlignment="1">
      <alignment horizontal="distributed" vertical="center" shrinkToFit="1"/>
    </xf>
    <xf numFmtId="181" fontId="34" fillId="0" borderId="18" xfId="49" applyNumberFormat="1" applyFont="1" applyFill="1" applyBorder="1" applyAlignment="1">
      <alignment/>
    </xf>
    <xf numFmtId="181" fontId="34" fillId="0" borderId="10" xfId="49" applyNumberFormat="1" applyFont="1" applyFill="1" applyBorder="1" applyAlignment="1">
      <alignment/>
    </xf>
    <xf numFmtId="0" fontId="27" fillId="0" borderId="0" xfId="0" applyFont="1" applyAlignment="1">
      <alignment/>
    </xf>
    <xf numFmtId="181" fontId="34" fillId="0" borderId="0" xfId="0" applyNumberFormat="1" applyFont="1" applyFill="1" applyBorder="1" applyAlignment="1">
      <alignment vertical="center"/>
    </xf>
    <xf numFmtId="181" fontId="34" fillId="0" borderId="18" xfId="0" applyNumberFormat="1" applyFont="1" applyBorder="1" applyAlignment="1">
      <alignment vertical="center"/>
    </xf>
    <xf numFmtId="181" fontId="34" fillId="0" borderId="10" xfId="0" applyNumberFormat="1" applyFont="1" applyFill="1" applyBorder="1" applyAlignment="1">
      <alignment vertical="center"/>
    </xf>
    <xf numFmtId="0" fontId="27" fillId="0" borderId="10" xfId="0" applyFont="1" applyBorder="1" applyAlignment="1">
      <alignment horizontal="right"/>
    </xf>
    <xf numFmtId="188" fontId="32" fillId="0" borderId="0" xfId="0" applyNumberFormat="1" applyFont="1" applyAlignment="1">
      <alignment/>
    </xf>
    <xf numFmtId="188" fontId="14" fillId="0" borderId="0" xfId="0" applyNumberFormat="1" applyFont="1" applyAlignment="1">
      <alignment/>
    </xf>
    <xf numFmtId="0" fontId="35" fillId="24" borderId="0" xfId="0" applyFont="1" applyFill="1" applyBorder="1" applyAlignment="1">
      <alignment/>
    </xf>
    <xf numFmtId="0" fontId="35" fillId="24" borderId="18" xfId="0" applyFont="1" applyFill="1" applyBorder="1" applyAlignment="1">
      <alignment vertical="center"/>
    </xf>
    <xf numFmtId="0" fontId="40" fillId="0" borderId="12" xfId="0" applyFont="1" applyBorder="1" applyAlignment="1">
      <alignment horizontal="right" vertical="top"/>
    </xf>
    <xf numFmtId="185" fontId="34" fillId="0" borderId="0" xfId="0" applyNumberFormat="1" applyFont="1" applyBorder="1" applyAlignment="1">
      <alignment/>
    </xf>
    <xf numFmtId="188" fontId="34" fillId="0" borderId="0" xfId="0" applyNumberFormat="1" applyFont="1" applyBorder="1" applyAlignment="1">
      <alignment/>
    </xf>
    <xf numFmtId="185" fontId="34" fillId="0" borderId="10" xfId="0" applyNumberFormat="1" applyFont="1" applyBorder="1" applyAlignment="1">
      <alignment/>
    </xf>
    <xf numFmtId="188" fontId="34" fillId="0" borderId="10" xfId="0" applyNumberFormat="1" applyFont="1" applyBorder="1" applyAlignment="1">
      <alignment/>
    </xf>
    <xf numFmtId="0" fontId="53" fillId="0" borderId="0" xfId="0" applyFont="1" applyAlignment="1">
      <alignment/>
    </xf>
    <xf numFmtId="3" fontId="34" fillId="0" borderId="22" xfId="0" applyNumberFormat="1" applyFont="1" applyFill="1" applyBorder="1" applyAlignment="1">
      <alignment vertical="center"/>
    </xf>
    <xf numFmtId="3" fontId="34" fillId="0" borderId="18" xfId="0" applyNumberFormat="1" applyFont="1" applyFill="1" applyBorder="1" applyAlignment="1">
      <alignment vertical="center"/>
    </xf>
    <xf numFmtId="0" fontId="14" fillId="0" borderId="0" xfId="67" applyFont="1">
      <alignment vertical="center"/>
      <protection/>
    </xf>
    <xf numFmtId="0" fontId="14" fillId="0" borderId="0" xfId="67" applyFont="1" applyFill="1">
      <alignment vertical="center"/>
      <protection/>
    </xf>
    <xf numFmtId="0" fontId="46" fillId="0" borderId="0" xfId="67" applyFont="1">
      <alignment vertical="center"/>
      <protection/>
    </xf>
    <xf numFmtId="0" fontId="36" fillId="0" borderId="0" xfId="67" applyFont="1" applyAlignment="1">
      <alignment horizontal="center" vertical="center"/>
      <protection/>
    </xf>
    <xf numFmtId="0" fontId="38" fillId="0" borderId="0" xfId="67" applyFont="1">
      <alignment vertical="center"/>
      <protection/>
    </xf>
    <xf numFmtId="0" fontId="46" fillId="0" borderId="0" xfId="67" applyFont="1" applyAlignment="1">
      <alignment vertical="center"/>
      <protection/>
    </xf>
    <xf numFmtId="0" fontId="38" fillId="0" borderId="0" xfId="67" applyFont="1" applyAlignment="1">
      <alignment vertical="center" shrinkToFit="1"/>
      <protection/>
    </xf>
    <xf numFmtId="0" fontId="59" fillId="0" borderId="0" xfId="67" applyFont="1" applyAlignment="1">
      <alignment vertical="center"/>
      <protection/>
    </xf>
    <xf numFmtId="0" fontId="14" fillId="0" borderId="0" xfId="67" applyFont="1" applyAlignment="1">
      <alignment horizontal="center" vertical="center"/>
      <protection/>
    </xf>
    <xf numFmtId="0" fontId="59" fillId="0" borderId="0" xfId="67" applyFont="1" applyFill="1" applyAlignment="1">
      <alignment vertical="center"/>
      <protection/>
    </xf>
    <xf numFmtId="0" fontId="38" fillId="0" borderId="0" xfId="67" applyFont="1" applyAlignment="1">
      <alignment horizontal="center" vertical="center" shrinkToFit="1"/>
      <protection/>
    </xf>
    <xf numFmtId="0" fontId="36" fillId="0" borderId="0" xfId="67" applyFont="1" applyAlignment="1">
      <alignment/>
      <protection/>
    </xf>
    <xf numFmtId="0" fontId="14" fillId="0" borderId="0" xfId="67" applyFont="1" applyAlignment="1">
      <alignment/>
      <protection/>
    </xf>
    <xf numFmtId="0" fontId="14" fillId="0" borderId="0" xfId="67" applyFont="1" applyAlignment="1">
      <alignment horizontal="right"/>
      <protection/>
    </xf>
    <xf numFmtId="195" fontId="27" fillId="24" borderId="21" xfId="49" applyNumberFormat="1" applyFont="1" applyFill="1" applyBorder="1" applyAlignment="1" applyProtection="1">
      <alignment horizontal="left" vertical="center" wrapText="1"/>
      <protection locked="0"/>
    </xf>
    <xf numFmtId="196" fontId="27" fillId="24" borderId="22" xfId="49" applyNumberFormat="1" applyFont="1" applyFill="1" applyBorder="1" applyAlignment="1" applyProtection="1">
      <alignment horizontal="distributed" vertical="center" shrinkToFit="1"/>
      <protection locked="0"/>
    </xf>
    <xf numFmtId="196" fontId="27" fillId="24" borderId="22" xfId="49" applyNumberFormat="1" applyFont="1" applyFill="1" applyBorder="1" applyAlignment="1" applyProtection="1">
      <alignment horizontal="distributed" vertical="center"/>
      <protection locked="0"/>
    </xf>
    <xf numFmtId="196" fontId="27" fillId="24" borderId="22" xfId="49" applyNumberFormat="1" applyFont="1" applyFill="1" applyBorder="1" applyAlignment="1" applyProtection="1">
      <alignment horizontal="distributed" vertical="center" wrapText="1"/>
      <protection locked="0"/>
    </xf>
    <xf numFmtId="196" fontId="27" fillId="24" borderId="22" xfId="49" applyNumberFormat="1" applyFont="1" applyFill="1" applyBorder="1" applyAlignment="1" applyProtection="1">
      <alignment vertical="center" shrinkToFit="1"/>
      <protection locked="0"/>
    </xf>
    <xf numFmtId="196" fontId="27" fillId="24" borderId="18" xfId="49" applyNumberFormat="1" applyFont="1" applyFill="1" applyBorder="1" applyAlignment="1" applyProtection="1">
      <alignment horizontal="distributed" vertical="center" shrinkToFit="1"/>
      <protection locked="0"/>
    </xf>
    <xf numFmtId="196" fontId="27" fillId="24" borderId="18" xfId="49" applyNumberFormat="1" applyFont="1" applyFill="1" applyBorder="1" applyAlignment="1" applyProtection="1">
      <alignment vertical="center" shrinkToFit="1"/>
      <protection locked="0"/>
    </xf>
    <xf numFmtId="196" fontId="27" fillId="24" borderId="18" xfId="49" applyNumberFormat="1" applyFont="1" applyFill="1" applyBorder="1" applyAlignment="1" applyProtection="1">
      <alignment horizontal="distributed" vertical="center"/>
      <protection locked="0"/>
    </xf>
    <xf numFmtId="195" fontId="36" fillId="25" borderId="23" xfId="49" applyNumberFormat="1" applyFont="1" applyFill="1" applyBorder="1" applyAlignment="1">
      <alignment vertical="center"/>
    </xf>
    <xf numFmtId="49" fontId="29" fillId="0" borderId="12" xfId="49" applyNumberFormat="1" applyFont="1" applyBorder="1" applyAlignment="1">
      <alignment horizontal="right" vertical="center"/>
    </xf>
    <xf numFmtId="49" fontId="29" fillId="0" borderId="12" xfId="49" applyNumberFormat="1" applyFont="1" applyBorder="1" applyAlignment="1">
      <alignment horizontal="center" vertical="center"/>
    </xf>
    <xf numFmtId="181" fontId="14" fillId="0" borderId="21" xfId="0" applyNumberFormat="1" applyFont="1" applyBorder="1" applyAlignment="1">
      <alignment/>
    </xf>
    <xf numFmtId="181" fontId="14" fillId="0" borderId="12" xfId="0" applyNumberFormat="1" applyFont="1" applyBorder="1" applyAlignment="1">
      <alignment/>
    </xf>
    <xf numFmtId="181" fontId="14" fillId="0" borderId="12" xfId="67" applyNumberFormat="1" applyFont="1" applyBorder="1" applyAlignment="1">
      <alignment horizontal="right" vertical="center"/>
      <protection/>
    </xf>
    <xf numFmtId="0" fontId="23" fillId="0" borderId="0" xfId="69" applyFont="1" applyFill="1">
      <alignment/>
      <protection/>
    </xf>
    <xf numFmtId="49" fontId="29" fillId="0" borderId="0" xfId="49" applyNumberFormat="1" applyFont="1" applyBorder="1" applyAlignment="1">
      <alignment horizontal="right" vertical="center"/>
    </xf>
    <xf numFmtId="49" fontId="29" fillId="0" borderId="0" xfId="49" applyNumberFormat="1" applyFont="1" applyBorder="1" applyAlignment="1">
      <alignment horizontal="center" vertical="center"/>
    </xf>
    <xf numFmtId="181" fontId="14" fillId="0" borderId="22" xfId="0" applyNumberFormat="1" applyFont="1" applyBorder="1" applyAlignment="1">
      <alignment/>
    </xf>
    <xf numFmtId="181" fontId="14" fillId="0" borderId="0" xfId="67" applyNumberFormat="1" applyFont="1" applyBorder="1" applyAlignment="1">
      <alignment horizontal="right" vertical="center"/>
      <protection/>
    </xf>
    <xf numFmtId="181" fontId="14" fillId="0" borderId="22" xfId="49" applyNumberFormat="1" applyFont="1" applyBorder="1" applyAlignment="1">
      <alignment vertical="center"/>
    </xf>
    <xf numFmtId="181" fontId="14" fillId="0" borderId="0" xfId="49" applyNumberFormat="1" applyFont="1" applyBorder="1" applyAlignment="1">
      <alignment vertical="center"/>
    </xf>
    <xf numFmtId="49" fontId="29" fillId="0" borderId="10" xfId="49" applyNumberFormat="1" applyFont="1" applyBorder="1" applyAlignment="1">
      <alignment horizontal="right" vertical="center"/>
    </xf>
    <xf numFmtId="49" fontId="42" fillId="0" borderId="10" xfId="49" applyNumberFormat="1" applyFont="1" applyBorder="1" applyAlignment="1">
      <alignment horizontal="right" vertical="center"/>
    </xf>
    <xf numFmtId="49" fontId="42" fillId="0" borderId="10" xfId="49" applyNumberFormat="1" applyFont="1" applyBorder="1" applyAlignment="1">
      <alignment horizontal="center" vertical="center"/>
    </xf>
    <xf numFmtId="181" fontId="36" fillId="0" borderId="18" xfId="0" applyNumberFormat="1" applyFont="1" applyBorder="1" applyAlignment="1">
      <alignment/>
    </xf>
    <xf numFmtId="181" fontId="36" fillId="0" borderId="10" xfId="0" applyNumberFormat="1" applyFont="1" applyBorder="1" applyAlignment="1">
      <alignment/>
    </xf>
    <xf numFmtId="181" fontId="14" fillId="0" borderId="21" xfId="0" applyNumberFormat="1" applyFont="1" applyFill="1" applyBorder="1" applyAlignment="1">
      <alignment/>
    </xf>
    <xf numFmtId="181" fontId="14" fillId="0" borderId="12" xfId="0" applyNumberFormat="1" applyFont="1" applyFill="1" applyBorder="1" applyAlignment="1">
      <alignment/>
    </xf>
    <xf numFmtId="181" fontId="14" fillId="0" borderId="22" xfId="0" applyNumberFormat="1" applyFont="1" applyFill="1" applyBorder="1" applyAlignment="1">
      <alignment/>
    </xf>
    <xf numFmtId="0" fontId="14" fillId="0" borderId="0" xfId="67" applyFont="1" applyFill="1" applyBorder="1">
      <alignment vertical="center"/>
      <protection/>
    </xf>
    <xf numFmtId="0" fontId="29" fillId="0" borderId="0" xfId="69" applyFont="1" applyFill="1">
      <alignment/>
      <protection/>
    </xf>
    <xf numFmtId="0" fontId="14" fillId="0" borderId="0" xfId="67" applyFont="1" applyBorder="1">
      <alignment vertical="center"/>
      <protection/>
    </xf>
    <xf numFmtId="0" fontId="42" fillId="0" borderId="10" xfId="49" applyNumberFormat="1" applyFont="1" applyBorder="1" applyAlignment="1">
      <alignment horizontal="right" vertical="center"/>
    </xf>
    <xf numFmtId="181" fontId="36" fillId="0" borderId="18" xfId="49" applyNumberFormat="1" applyFont="1" applyBorder="1" applyAlignment="1">
      <alignment vertical="center"/>
    </xf>
    <xf numFmtId="181" fontId="36" fillId="0" borderId="10" xfId="49" applyNumberFormat="1" applyFont="1" applyBorder="1" applyAlignment="1">
      <alignment vertical="center"/>
    </xf>
    <xf numFmtId="181" fontId="31" fillId="0" borderId="0" xfId="69" applyNumberFormat="1" applyFont="1" applyFill="1" applyBorder="1">
      <alignment/>
      <protection/>
    </xf>
    <xf numFmtId="49" fontId="42" fillId="0" borderId="14" xfId="49" applyNumberFormat="1" applyFont="1" applyBorder="1" applyAlignment="1">
      <alignment horizontal="center" vertical="center"/>
    </xf>
    <xf numFmtId="0" fontId="29" fillId="0" borderId="0" xfId="67" applyFont="1" applyAlignment="1">
      <alignment horizontal="right" vertical="center"/>
      <protection/>
    </xf>
    <xf numFmtId="0" fontId="29" fillId="0" borderId="0" xfId="67" applyFont="1" applyBorder="1">
      <alignment vertical="center"/>
      <protection/>
    </xf>
    <xf numFmtId="181" fontId="36" fillId="0" borderId="23" xfId="49" applyNumberFormat="1" applyFont="1" applyBorder="1" applyAlignment="1">
      <alignment/>
    </xf>
    <xf numFmtId="195" fontId="14" fillId="0" borderId="0" xfId="49" applyNumberFormat="1" applyFont="1" applyFill="1" applyBorder="1" applyAlignment="1">
      <alignment vertical="center"/>
    </xf>
    <xf numFmtId="195" fontId="14" fillId="0" borderId="0" xfId="49" applyNumberFormat="1" applyFont="1" applyBorder="1" applyAlignment="1">
      <alignment vertical="center"/>
    </xf>
    <xf numFmtId="181" fontId="14" fillId="0" borderId="12" xfId="49" applyNumberFormat="1" applyFont="1" applyBorder="1" applyAlignment="1">
      <alignment vertical="center"/>
    </xf>
    <xf numFmtId="0" fontId="36" fillId="0" borderId="0" xfId="67" applyFont="1" applyBorder="1" applyAlignment="1">
      <alignment/>
      <protection/>
    </xf>
    <xf numFmtId="0" fontId="14" fillId="0" borderId="0" xfId="67" applyFont="1" applyBorder="1" applyAlignment="1">
      <alignment/>
      <protection/>
    </xf>
    <xf numFmtId="181" fontId="14" fillId="0" borderId="0" xfId="67" applyNumberFormat="1" applyFont="1" applyBorder="1">
      <alignment vertical="center"/>
      <protection/>
    </xf>
    <xf numFmtId="181" fontId="14" fillId="0" borderId="0" xfId="67" applyNumberFormat="1" applyFont="1" applyBorder="1" applyAlignment="1">
      <alignment horizontal="right"/>
      <protection/>
    </xf>
    <xf numFmtId="181" fontId="36" fillId="25" borderId="23" xfId="49" applyNumberFormat="1" applyFont="1" applyFill="1" applyBorder="1" applyAlignment="1">
      <alignment vertical="center"/>
    </xf>
    <xf numFmtId="181" fontId="14" fillId="0" borderId="0" xfId="49" applyNumberFormat="1" applyFont="1" applyBorder="1" applyAlignment="1">
      <alignment vertical="center"/>
    </xf>
    <xf numFmtId="181" fontId="14" fillId="0" borderId="22" xfId="49" applyNumberFormat="1" applyFont="1" applyBorder="1" applyAlignment="1">
      <alignment vertical="center"/>
    </xf>
    <xf numFmtId="177" fontId="14" fillId="0" borderId="0" xfId="67" applyNumberFormat="1" applyFont="1">
      <alignment vertical="center"/>
      <protection/>
    </xf>
    <xf numFmtId="49" fontId="42" fillId="0" borderId="0" xfId="49" applyNumberFormat="1" applyFont="1" applyBorder="1" applyAlignment="1">
      <alignment horizontal="right" vertical="center"/>
    </xf>
    <xf numFmtId="181" fontId="36" fillId="0" borderId="18" xfId="49" applyNumberFormat="1" applyFont="1" applyBorder="1" applyAlignment="1">
      <alignment/>
    </xf>
    <xf numFmtId="181" fontId="36" fillId="0" borderId="10" xfId="49" applyNumberFormat="1" applyFont="1" applyBorder="1" applyAlignment="1">
      <alignment/>
    </xf>
    <xf numFmtId="195" fontId="45" fillId="25" borderId="23" xfId="49" applyNumberFormat="1" applyFont="1" applyFill="1" applyBorder="1" applyAlignment="1">
      <alignment vertical="center"/>
    </xf>
    <xf numFmtId="181" fontId="14" fillId="0" borderId="22" xfId="0" applyNumberFormat="1" applyFont="1" applyBorder="1" applyAlignment="1">
      <alignment horizontal="right"/>
    </xf>
    <xf numFmtId="181" fontId="14" fillId="0" borderId="0" xfId="0" applyNumberFormat="1" applyFont="1" applyBorder="1" applyAlignment="1">
      <alignment horizontal="right"/>
    </xf>
    <xf numFmtId="181" fontId="14" fillId="0" borderId="22" xfId="49" applyNumberFormat="1" applyFont="1" applyBorder="1" applyAlignment="1">
      <alignment horizontal="right" vertical="center"/>
    </xf>
    <xf numFmtId="181" fontId="14" fillId="0" borderId="0" xfId="49" applyNumberFormat="1" applyFont="1" applyBorder="1" applyAlignment="1">
      <alignment horizontal="right" vertical="center"/>
    </xf>
    <xf numFmtId="181" fontId="36" fillId="0" borderId="18" xfId="0" applyNumberFormat="1" applyFont="1" applyBorder="1" applyAlignment="1">
      <alignment horizontal="right"/>
    </xf>
    <xf numFmtId="181" fontId="36" fillId="0" borderId="10" xfId="0" applyNumberFormat="1" applyFont="1" applyBorder="1" applyAlignment="1">
      <alignment horizontal="right"/>
    </xf>
    <xf numFmtId="181" fontId="14" fillId="0" borderId="21" xfId="0" applyNumberFormat="1" applyFont="1" applyFill="1" applyBorder="1" applyAlignment="1">
      <alignment horizontal="right"/>
    </xf>
    <xf numFmtId="181" fontId="14" fillId="0" borderId="12" xfId="0" applyNumberFormat="1" applyFont="1" applyFill="1" applyBorder="1" applyAlignment="1">
      <alignment horizontal="right"/>
    </xf>
    <xf numFmtId="181" fontId="14" fillId="0" borderId="22" xfId="0" applyNumberFormat="1" applyFont="1" applyFill="1" applyBorder="1" applyAlignment="1">
      <alignment horizontal="right"/>
    </xf>
    <xf numFmtId="181" fontId="14" fillId="0" borderId="0" xfId="0" applyNumberFormat="1" applyFont="1" applyFill="1" applyBorder="1" applyAlignment="1">
      <alignment horizontal="right"/>
    </xf>
    <xf numFmtId="181" fontId="36" fillId="0" borderId="18" xfId="49" applyNumberFormat="1" applyFont="1" applyBorder="1" applyAlignment="1">
      <alignment vertical="center"/>
    </xf>
    <xf numFmtId="181" fontId="36" fillId="0" borderId="10" xfId="49" applyNumberFormat="1" applyFont="1" applyBorder="1" applyAlignment="1">
      <alignment vertical="center"/>
    </xf>
    <xf numFmtId="181" fontId="36" fillId="0" borderId="23" xfId="49" applyNumberFormat="1" applyFont="1" applyBorder="1" applyAlignment="1">
      <alignment horizontal="right"/>
    </xf>
    <xf numFmtId="195" fontId="14" fillId="0" borderId="12" xfId="49" applyNumberFormat="1" applyFont="1" applyBorder="1" applyAlignment="1">
      <alignment vertical="center"/>
    </xf>
    <xf numFmtId="0" fontId="14" fillId="0" borderId="0" xfId="67" applyFont="1" applyBorder="1" applyAlignment="1">
      <alignment horizontal="right"/>
      <protection/>
    </xf>
    <xf numFmtId="181" fontId="36" fillId="0" borderId="19" xfId="49" applyNumberFormat="1" applyFont="1" applyBorder="1" applyAlignment="1">
      <alignment/>
    </xf>
    <xf numFmtId="0" fontId="29" fillId="0" borderId="0" xfId="49" applyNumberFormat="1" applyFont="1" applyBorder="1" applyAlignment="1">
      <alignment horizontal="right" vertical="center"/>
    </xf>
    <xf numFmtId="49" fontId="42" fillId="0" borderId="0" xfId="49" applyNumberFormat="1" applyFont="1" applyBorder="1" applyAlignment="1">
      <alignment horizontal="center" vertical="center"/>
    </xf>
    <xf numFmtId="195" fontId="27" fillId="0" borderId="0" xfId="49" applyNumberFormat="1" applyFont="1" applyBorder="1" applyAlignment="1">
      <alignment horizontal="center" vertical="center" wrapText="1"/>
    </xf>
    <xf numFmtId="195" fontId="14" fillId="0" borderId="0" xfId="49" applyNumberFormat="1" applyFont="1" applyBorder="1" applyAlignment="1">
      <alignment/>
    </xf>
    <xf numFmtId="181" fontId="36" fillId="0" borderId="22" xfId="49" applyNumberFormat="1" applyFont="1" applyBorder="1" applyAlignment="1">
      <alignment vertical="center"/>
    </xf>
    <xf numFmtId="181" fontId="36" fillId="0" borderId="0" xfId="49" applyNumberFormat="1" applyFont="1" applyBorder="1" applyAlignment="1">
      <alignment vertical="center"/>
    </xf>
    <xf numFmtId="181" fontId="36" fillId="0" borderId="22" xfId="49" applyNumberFormat="1" applyFont="1" applyBorder="1" applyAlignment="1">
      <alignment vertical="center"/>
    </xf>
    <xf numFmtId="181" fontId="36" fillId="0" borderId="0" xfId="49" applyNumberFormat="1" applyFont="1" applyBorder="1" applyAlignment="1">
      <alignment vertical="center"/>
    </xf>
    <xf numFmtId="195" fontId="14" fillId="0" borderId="12" xfId="49" applyNumberFormat="1" applyFont="1" applyBorder="1" applyAlignment="1">
      <alignment/>
    </xf>
    <xf numFmtId="49" fontId="29" fillId="0" borderId="13" xfId="49" applyNumberFormat="1" applyFont="1" applyBorder="1" applyAlignment="1">
      <alignment horizontal="center" vertical="center"/>
    </xf>
    <xf numFmtId="185" fontId="14" fillId="0" borderId="0" xfId="0" applyNumberFormat="1" applyFont="1" applyAlignment="1">
      <alignment/>
    </xf>
    <xf numFmtId="185" fontId="14" fillId="0" borderId="0" xfId="0" applyNumberFormat="1" applyFont="1" applyAlignment="1">
      <alignment horizontal="right"/>
    </xf>
    <xf numFmtId="185" fontId="36" fillId="0" borderId="10" xfId="49" applyNumberFormat="1" applyFont="1" applyBorder="1" applyAlignment="1">
      <alignment vertical="center"/>
    </xf>
    <xf numFmtId="0" fontId="33" fillId="0" borderId="0" xfId="63" applyFont="1" applyAlignment="1">
      <alignment horizontal="right"/>
      <protection/>
    </xf>
    <xf numFmtId="0" fontId="14" fillId="0" borderId="0" xfId="63" applyFont="1" applyBorder="1">
      <alignment/>
      <protection/>
    </xf>
    <xf numFmtId="0" fontId="14" fillId="0" borderId="0" xfId="63" applyFont="1" applyFill="1">
      <alignment/>
      <protection/>
    </xf>
    <xf numFmtId="184" fontId="14" fillId="0" borderId="0" xfId="63" applyNumberFormat="1" applyFont="1" applyBorder="1">
      <alignment/>
      <protection/>
    </xf>
    <xf numFmtId="0" fontId="14" fillId="0" borderId="0" xfId="63" applyFont="1" applyAlignment="1" quotePrefix="1">
      <alignment horizontal="left"/>
      <protection/>
    </xf>
    <xf numFmtId="0" fontId="61" fillId="0" borderId="0" xfId="63" applyFont="1" applyAlignment="1">
      <alignment horizontal="center" vertical="center"/>
      <protection/>
    </xf>
    <xf numFmtId="184" fontId="38" fillId="0" borderId="0" xfId="63" applyNumberFormat="1" applyFont="1" applyBorder="1" applyAlignment="1">
      <alignment/>
      <protection/>
    </xf>
    <xf numFmtId="184" fontId="46" fillId="0" borderId="0" xfId="63" applyNumberFormat="1" applyFont="1" applyBorder="1" applyAlignment="1">
      <alignment/>
      <protection/>
    </xf>
    <xf numFmtId="0" fontId="62" fillId="0" borderId="0" xfId="63" applyFont="1" applyFill="1" applyAlignment="1">
      <alignment horizontal="center"/>
      <protection/>
    </xf>
    <xf numFmtId="0" fontId="36" fillId="0" borderId="0" xfId="63" applyFont="1" applyAlignment="1">
      <alignment/>
      <protection/>
    </xf>
    <xf numFmtId="0" fontId="14" fillId="0" borderId="0" xfId="63" applyFont="1" applyAlignment="1">
      <alignment horizontal="center"/>
      <protection/>
    </xf>
    <xf numFmtId="0" fontId="14" fillId="24" borderId="21" xfId="63" applyFont="1" applyFill="1" applyBorder="1" applyAlignment="1">
      <alignment horizontal="centerContinuous" shrinkToFit="1"/>
      <protection/>
    </xf>
    <xf numFmtId="0" fontId="14" fillId="24" borderId="12" xfId="63" applyFont="1" applyFill="1" applyBorder="1" applyAlignment="1">
      <alignment horizontal="centerContinuous" shrinkToFit="1"/>
      <protection/>
    </xf>
    <xf numFmtId="0" fontId="14" fillId="24" borderId="11" xfId="63" applyFont="1" applyFill="1" applyBorder="1" applyAlignment="1">
      <alignment horizontal="centerContinuous" shrinkToFit="1"/>
      <protection/>
    </xf>
    <xf numFmtId="0" fontId="14" fillId="24" borderId="15" xfId="63" applyFont="1" applyFill="1" applyBorder="1" applyAlignment="1">
      <alignment horizontal="centerContinuous" shrinkToFit="1"/>
      <protection/>
    </xf>
    <xf numFmtId="0" fontId="14" fillId="24" borderId="21" xfId="63" applyFont="1" applyFill="1" applyBorder="1" applyAlignment="1" quotePrefix="1">
      <alignment horizontal="centerContinuous" shrinkToFit="1"/>
      <protection/>
    </xf>
    <xf numFmtId="0" fontId="14" fillId="24" borderId="20" xfId="63" applyFont="1" applyFill="1" applyBorder="1" applyAlignment="1">
      <alignment horizontal="center" vertical="center" shrinkToFit="1"/>
      <protection/>
    </xf>
    <xf numFmtId="0" fontId="63" fillId="24" borderId="20" xfId="63" applyFont="1" applyFill="1" applyBorder="1" applyAlignment="1">
      <alignment horizontal="center" vertical="center" shrinkToFit="1"/>
      <protection/>
    </xf>
    <xf numFmtId="0" fontId="63" fillId="24" borderId="19" xfId="63" applyFont="1" applyFill="1" applyBorder="1" applyAlignment="1">
      <alignment horizontal="center" vertical="center"/>
      <protection/>
    </xf>
    <xf numFmtId="0" fontId="33" fillId="0" borderId="22" xfId="63" applyFont="1" applyBorder="1" applyAlignment="1">
      <alignment horizontal="right" vertical="distributed"/>
      <protection/>
    </xf>
    <xf numFmtId="0" fontId="33" fillId="0" borderId="0" xfId="63" applyFont="1" applyBorder="1" applyAlignment="1">
      <alignment horizontal="right" vertical="distributed"/>
      <protection/>
    </xf>
    <xf numFmtId="0" fontId="33" fillId="0" borderId="0" xfId="63" applyFont="1" applyBorder="1" applyAlignment="1">
      <alignment horizontal="left" vertical="distributed"/>
      <protection/>
    </xf>
    <xf numFmtId="0" fontId="33" fillId="0" borderId="22" xfId="63" applyFont="1" applyBorder="1" applyAlignment="1">
      <alignment horizontal="right" vertical="center" shrinkToFit="1"/>
      <protection/>
    </xf>
    <xf numFmtId="0" fontId="33" fillId="0" borderId="13" xfId="63" applyFont="1" applyBorder="1" applyAlignment="1">
      <alignment horizontal="right" vertical="center" shrinkToFit="1"/>
      <protection/>
    </xf>
    <xf numFmtId="0" fontId="33" fillId="0" borderId="0" xfId="63" applyFont="1" applyBorder="1" applyAlignment="1">
      <alignment horizontal="right" vertical="center" shrinkToFit="1"/>
      <protection/>
    </xf>
    <xf numFmtId="0" fontId="33" fillId="0" borderId="22" xfId="63" applyFont="1" applyBorder="1" applyAlignment="1">
      <alignment horizontal="right" vertical="center"/>
      <protection/>
    </xf>
    <xf numFmtId="0" fontId="33" fillId="0" borderId="0" xfId="63" applyFont="1" applyBorder="1" applyAlignment="1">
      <alignment horizontal="right" vertical="center"/>
      <protection/>
    </xf>
    <xf numFmtId="0" fontId="14" fillId="0" borderId="22" xfId="63" applyFont="1" applyBorder="1" applyAlignment="1">
      <alignment horizontal="right" vertical="center" shrinkToFit="1"/>
      <protection/>
    </xf>
    <xf numFmtId="49" fontId="14" fillId="0" borderId="0" xfId="63" applyNumberFormat="1" applyFont="1" applyBorder="1" applyAlignment="1">
      <alignment horizontal="right" vertical="center" shrinkToFit="1"/>
      <protection/>
    </xf>
    <xf numFmtId="0" fontId="14" fillId="0" borderId="0" xfId="63" applyFont="1" applyBorder="1" applyAlignment="1">
      <alignment horizontal="left" vertical="center" shrinkToFit="1"/>
      <protection/>
    </xf>
    <xf numFmtId="184" fontId="14" fillId="0" borderId="22" xfId="63" applyNumberFormat="1" applyFont="1" applyBorder="1">
      <alignment/>
      <protection/>
    </xf>
    <xf numFmtId="184" fontId="14" fillId="0" borderId="13" xfId="63" applyNumberFormat="1" applyFont="1" applyBorder="1">
      <alignment/>
      <protection/>
    </xf>
    <xf numFmtId="184" fontId="14" fillId="0" borderId="22" xfId="63" applyNumberFormat="1" applyFont="1" applyFill="1" applyBorder="1">
      <alignment/>
      <protection/>
    </xf>
    <xf numFmtId="188" fontId="14" fillId="0" borderId="22" xfId="63" applyNumberFormat="1" applyFont="1" applyBorder="1">
      <alignment/>
      <protection/>
    </xf>
    <xf numFmtId="188" fontId="14" fillId="0" borderId="13" xfId="63" applyNumberFormat="1" applyFont="1" applyBorder="1">
      <alignment/>
      <protection/>
    </xf>
    <xf numFmtId="188" fontId="14" fillId="0" borderId="0" xfId="63" applyNumberFormat="1" applyFont="1" applyBorder="1">
      <alignment/>
      <protection/>
    </xf>
    <xf numFmtId="49" fontId="14" fillId="0" borderId="22" xfId="63" applyNumberFormat="1" applyFont="1" applyBorder="1" applyAlignment="1">
      <alignment horizontal="right" vertical="center" shrinkToFit="1"/>
      <protection/>
    </xf>
    <xf numFmtId="0" fontId="14" fillId="0" borderId="0" xfId="63" applyFont="1" applyFill="1" applyBorder="1" applyAlignment="1">
      <alignment horizontal="left" vertical="center" shrinkToFit="1"/>
      <protection/>
    </xf>
    <xf numFmtId="0" fontId="14" fillId="0" borderId="13" xfId="63" applyFont="1" applyBorder="1">
      <alignment/>
      <protection/>
    </xf>
    <xf numFmtId="184" fontId="14" fillId="0" borderId="13" xfId="63" applyNumberFormat="1" applyFont="1" applyFill="1" applyBorder="1">
      <alignment/>
      <protection/>
    </xf>
    <xf numFmtId="184" fontId="14" fillId="0" borderId="0" xfId="63" applyNumberFormat="1" applyFont="1" applyFill="1" applyBorder="1">
      <alignment/>
      <protection/>
    </xf>
    <xf numFmtId="188" fontId="14" fillId="0" borderId="22" xfId="63" applyNumberFormat="1" applyFont="1" applyFill="1" applyBorder="1">
      <alignment/>
      <protection/>
    </xf>
    <xf numFmtId="188" fontId="14" fillId="0" borderId="13" xfId="63" applyNumberFormat="1" applyFont="1" applyFill="1" applyBorder="1">
      <alignment/>
      <protection/>
    </xf>
    <xf numFmtId="188" fontId="14" fillId="0" borderId="0" xfId="63" applyNumberFormat="1" applyFont="1" applyFill="1" applyBorder="1">
      <alignment/>
      <protection/>
    </xf>
    <xf numFmtId="49" fontId="14" fillId="0" borderId="0" xfId="63" applyNumberFormat="1" applyFont="1" applyBorder="1" applyAlignment="1">
      <alignment horizontal="left" vertical="center" shrinkToFit="1"/>
      <protection/>
    </xf>
    <xf numFmtId="0" fontId="14" fillId="0" borderId="0" xfId="63" applyFont="1" applyAlignment="1">
      <alignment horizontal="left"/>
      <protection/>
    </xf>
    <xf numFmtId="49" fontId="14" fillId="0" borderId="18" xfId="63" applyNumberFormat="1" applyFont="1" applyBorder="1" applyAlignment="1">
      <alignment horizontal="right" vertical="center" shrinkToFit="1"/>
      <protection/>
    </xf>
    <xf numFmtId="49" fontId="14" fillId="0" borderId="10" xfId="63" applyNumberFormat="1" applyFont="1" applyBorder="1" applyAlignment="1">
      <alignment horizontal="right" vertical="center" shrinkToFit="1"/>
      <protection/>
    </xf>
    <xf numFmtId="49" fontId="14" fillId="0" borderId="10" xfId="63" applyNumberFormat="1" applyFont="1" applyBorder="1" applyAlignment="1">
      <alignment horizontal="left" vertical="center" shrinkToFit="1"/>
      <protection/>
    </xf>
    <xf numFmtId="184" fontId="14" fillId="0" borderId="18" xfId="63" applyNumberFormat="1" applyFont="1" applyBorder="1">
      <alignment/>
      <protection/>
    </xf>
    <xf numFmtId="184" fontId="14" fillId="0" borderId="14" xfId="63" applyNumberFormat="1" applyFont="1" applyBorder="1">
      <alignment/>
      <protection/>
    </xf>
    <xf numFmtId="184" fontId="14" fillId="0" borderId="10" xfId="63" applyNumberFormat="1" applyFont="1" applyBorder="1">
      <alignment/>
      <protection/>
    </xf>
    <xf numFmtId="188" fontId="14" fillId="0" borderId="18" xfId="63" applyNumberFormat="1" applyFont="1" applyBorder="1">
      <alignment/>
      <protection/>
    </xf>
    <xf numFmtId="188" fontId="14" fillId="0" borderId="14" xfId="63" applyNumberFormat="1" applyFont="1" applyBorder="1">
      <alignment/>
      <protection/>
    </xf>
    <xf numFmtId="188" fontId="14" fillId="0" borderId="10" xfId="63" applyNumberFormat="1" applyFont="1" applyBorder="1">
      <alignment/>
      <protection/>
    </xf>
    <xf numFmtId="0" fontId="14" fillId="0" borderId="0" xfId="63" applyFont="1" applyFill="1" applyAlignment="1">
      <alignment horizontal="left"/>
      <protection/>
    </xf>
    <xf numFmtId="49" fontId="36" fillId="0" borderId="18" xfId="63" applyNumberFormat="1" applyFont="1" applyBorder="1" applyAlignment="1">
      <alignment horizontal="right" vertical="center" shrinkToFit="1"/>
      <protection/>
    </xf>
    <xf numFmtId="0" fontId="36" fillId="0" borderId="10" xfId="49" applyNumberFormat="1" applyFont="1" applyBorder="1" applyAlignment="1">
      <alignment horizontal="right" vertical="center"/>
    </xf>
    <xf numFmtId="49" fontId="36" fillId="0" borderId="10" xfId="63" applyNumberFormat="1" applyFont="1" applyBorder="1" applyAlignment="1">
      <alignment horizontal="left" vertical="center" shrinkToFit="1"/>
      <protection/>
    </xf>
    <xf numFmtId="184" fontId="36" fillId="0" borderId="18" xfId="63" applyNumberFormat="1" applyFont="1" applyBorder="1">
      <alignment/>
      <protection/>
    </xf>
    <xf numFmtId="184" fontId="36" fillId="0" borderId="14" xfId="63" applyNumberFormat="1" applyFont="1" applyBorder="1">
      <alignment/>
      <protection/>
    </xf>
    <xf numFmtId="184" fontId="36" fillId="0" borderId="10" xfId="63" applyNumberFormat="1" applyFont="1" applyBorder="1">
      <alignment/>
      <protection/>
    </xf>
    <xf numFmtId="188" fontId="36" fillId="0" borderId="18" xfId="63" applyNumberFormat="1" applyFont="1" applyBorder="1">
      <alignment/>
      <protection/>
    </xf>
    <xf numFmtId="188" fontId="36" fillId="0" borderId="14" xfId="63" applyNumberFormat="1" applyFont="1" applyBorder="1">
      <alignment/>
      <protection/>
    </xf>
    <xf numFmtId="188" fontId="36" fillId="0" borderId="10" xfId="63" applyNumberFormat="1" applyFont="1" applyBorder="1">
      <alignment/>
      <protection/>
    </xf>
    <xf numFmtId="49" fontId="62" fillId="0" borderId="0" xfId="63" applyNumberFormat="1" applyFont="1" applyBorder="1" applyAlignment="1">
      <alignment horizontal="left" vertical="center" textRotation="180"/>
      <protection/>
    </xf>
    <xf numFmtId="0" fontId="36" fillId="0" borderId="0" xfId="63" applyFont="1" applyBorder="1" applyAlignment="1">
      <alignment/>
      <protection/>
    </xf>
    <xf numFmtId="184" fontId="14" fillId="0" borderId="0" xfId="63" applyNumberFormat="1" applyFont="1">
      <alignment/>
      <protection/>
    </xf>
    <xf numFmtId="0" fontId="37" fillId="0" borderId="0" xfId="63" applyFont="1" applyBorder="1" applyAlignment="1">
      <alignment/>
      <protection/>
    </xf>
    <xf numFmtId="0" fontId="14" fillId="0" borderId="10" xfId="63" applyFont="1" applyBorder="1">
      <alignment/>
      <protection/>
    </xf>
    <xf numFmtId="0" fontId="14" fillId="24" borderId="19" xfId="63" applyFont="1" applyFill="1" applyBorder="1" applyAlignment="1">
      <alignment horizontal="centerContinuous" shrinkToFit="1"/>
      <protection/>
    </xf>
    <xf numFmtId="0" fontId="14" fillId="24" borderId="24" xfId="63" applyFont="1" applyFill="1" applyBorder="1" applyAlignment="1">
      <alignment horizontal="centerContinuous" shrinkToFit="1"/>
      <protection/>
    </xf>
    <xf numFmtId="0" fontId="14" fillId="24" borderId="23" xfId="63" applyFont="1" applyFill="1" applyBorder="1" applyAlignment="1">
      <alignment horizontal="centerContinuous" shrinkToFit="1"/>
      <protection/>
    </xf>
    <xf numFmtId="0" fontId="14" fillId="24" borderId="20" xfId="63" applyFont="1" applyFill="1" applyBorder="1" applyAlignment="1">
      <alignment horizontal="centerContinuous" shrinkToFit="1"/>
      <protection/>
    </xf>
    <xf numFmtId="0" fontId="14" fillId="0" borderId="22" xfId="63" applyFont="1" applyBorder="1">
      <alignment/>
      <protection/>
    </xf>
    <xf numFmtId="0" fontId="29" fillId="0" borderId="0" xfId="63" applyFont="1">
      <alignment/>
      <protection/>
    </xf>
    <xf numFmtId="0" fontId="64" fillId="0" borderId="0" xfId="63" applyFont="1">
      <alignment/>
      <protection/>
    </xf>
    <xf numFmtId="0" fontId="28" fillId="0" borderId="0" xfId="63" applyFont="1">
      <alignment/>
      <protection/>
    </xf>
    <xf numFmtId="14" fontId="14" fillId="0" borderId="0" xfId="63" applyNumberFormat="1" applyFont="1">
      <alignment/>
      <protection/>
    </xf>
    <xf numFmtId="0" fontId="14" fillId="0" borderId="0" xfId="64" applyFont="1">
      <alignment/>
      <protection/>
    </xf>
    <xf numFmtId="0" fontId="29" fillId="0" borderId="0" xfId="64" applyFont="1">
      <alignment/>
      <protection/>
    </xf>
    <xf numFmtId="0" fontId="62" fillId="0" borderId="0" xfId="64" applyFont="1" applyAlignment="1">
      <alignment vertical="center"/>
      <protection/>
    </xf>
    <xf numFmtId="193" fontId="62" fillId="0" borderId="0" xfId="64" applyNumberFormat="1" applyFont="1" applyAlignment="1">
      <alignment horizontal="left"/>
      <protection/>
    </xf>
    <xf numFmtId="0" fontId="46" fillId="0" borderId="0" xfId="64" applyFont="1" applyAlignment="1">
      <alignment/>
      <protection/>
    </xf>
    <xf numFmtId="0" fontId="27" fillId="0" borderId="0" xfId="64" applyFont="1">
      <alignment/>
      <protection/>
    </xf>
    <xf numFmtId="0" fontId="62" fillId="0" borderId="0" xfId="64" applyFont="1">
      <alignment/>
      <protection/>
    </xf>
    <xf numFmtId="193" fontId="29" fillId="0" borderId="0" xfId="64" applyNumberFormat="1" applyFont="1">
      <alignment/>
      <protection/>
    </xf>
    <xf numFmtId="0" fontId="62" fillId="23" borderId="12" xfId="64" applyFont="1" applyFill="1" applyBorder="1" applyAlignment="1">
      <alignment horizontal="center" vertical="center"/>
      <protection/>
    </xf>
    <xf numFmtId="0" fontId="62" fillId="23" borderId="23" xfId="64" applyFont="1" applyFill="1" applyBorder="1" applyAlignment="1">
      <alignment vertical="center"/>
      <protection/>
    </xf>
    <xf numFmtId="0" fontId="62" fillId="23" borderId="12" xfId="64" applyFont="1" applyFill="1" applyBorder="1" applyAlignment="1">
      <alignment vertical="center"/>
      <protection/>
    </xf>
    <xf numFmtId="0" fontId="62" fillId="23" borderId="11" xfId="64" applyFont="1" applyFill="1" applyBorder="1" applyAlignment="1">
      <alignment vertical="center"/>
      <protection/>
    </xf>
    <xf numFmtId="0" fontId="62" fillId="23" borderId="24" xfId="64" applyFont="1" applyFill="1" applyBorder="1" applyAlignment="1">
      <alignment vertical="center"/>
      <protection/>
    </xf>
    <xf numFmtId="0" fontId="62" fillId="23" borderId="25" xfId="64" applyFont="1" applyFill="1" applyBorder="1" applyAlignment="1">
      <alignment horizontal="center" vertical="center"/>
      <protection/>
    </xf>
    <xf numFmtId="0" fontId="62" fillId="23" borderId="26" xfId="64" applyFont="1" applyFill="1" applyBorder="1" applyAlignment="1">
      <alignment horizontal="center" vertical="center"/>
      <protection/>
    </xf>
    <xf numFmtId="0" fontId="62" fillId="23" borderId="27" xfId="64" applyFont="1" applyFill="1" applyBorder="1" applyAlignment="1">
      <alignment horizontal="center" vertical="center"/>
      <protection/>
    </xf>
    <xf numFmtId="0" fontId="14" fillId="0" borderId="28" xfId="0" applyFont="1" applyBorder="1" applyAlignment="1">
      <alignment horizontal="left" vertical="center"/>
    </xf>
    <xf numFmtId="49" fontId="29" fillId="0" borderId="29" xfId="64" applyNumberFormat="1" applyFont="1" applyBorder="1" applyAlignment="1">
      <alignment horizontal="distributed" vertical="center"/>
      <protection/>
    </xf>
    <xf numFmtId="3" fontId="14" fillId="0" borderId="30" xfId="64" applyNumberFormat="1" applyFont="1" applyBorder="1">
      <alignment/>
      <protection/>
    </xf>
    <xf numFmtId="3" fontId="14" fillId="0" borderId="31" xfId="64" applyNumberFormat="1" applyFont="1" applyBorder="1">
      <alignment/>
      <protection/>
    </xf>
    <xf numFmtId="0" fontId="14" fillId="0" borderId="32" xfId="0" applyFont="1" applyBorder="1" applyAlignment="1">
      <alignment horizontal="left" vertical="center"/>
    </xf>
    <xf numFmtId="49" fontId="29" fillId="0" borderId="33" xfId="64" applyNumberFormat="1" applyFont="1" applyBorder="1" applyAlignment="1">
      <alignment horizontal="distributed" vertical="center" wrapText="1"/>
      <protection/>
    </xf>
    <xf numFmtId="3" fontId="14" fillId="0" borderId="15" xfId="64" applyNumberFormat="1" applyFont="1" applyBorder="1">
      <alignment/>
      <protection/>
    </xf>
    <xf numFmtId="3" fontId="14" fillId="0" borderId="11" xfId="64" applyNumberFormat="1" applyFont="1" applyBorder="1">
      <alignment/>
      <protection/>
    </xf>
    <xf numFmtId="0" fontId="14" fillId="0" borderId="34" xfId="0" applyFont="1" applyBorder="1" applyAlignment="1">
      <alignment horizontal="left" vertical="center"/>
    </xf>
    <xf numFmtId="49" fontId="29" fillId="0" borderId="35" xfId="64" applyNumberFormat="1" applyFont="1" applyBorder="1" applyAlignment="1">
      <alignment horizontal="distributed" vertical="center" wrapText="1"/>
      <protection/>
    </xf>
    <xf numFmtId="3" fontId="14" fillId="0" borderId="36" xfId="64" applyNumberFormat="1" applyFont="1" applyBorder="1">
      <alignment/>
      <protection/>
    </xf>
    <xf numFmtId="3" fontId="14" fillId="0" borderId="37" xfId="64" applyNumberFormat="1" applyFont="1" applyBorder="1">
      <alignment/>
      <protection/>
    </xf>
    <xf numFmtId="0" fontId="14" fillId="0" borderId="38" xfId="0" applyFont="1" applyBorder="1" applyAlignment="1">
      <alignment horizontal="left" vertical="center"/>
    </xf>
    <xf numFmtId="0" fontId="14" fillId="0" borderId="39" xfId="0" applyFont="1" applyBorder="1" applyAlignment="1">
      <alignment horizontal="left" vertical="center"/>
    </xf>
    <xf numFmtId="49" fontId="29" fillId="0" borderId="40" xfId="64" applyNumberFormat="1" applyFont="1" applyBorder="1" applyAlignment="1">
      <alignment horizontal="distributed" vertical="center" wrapText="1"/>
      <protection/>
    </xf>
    <xf numFmtId="3" fontId="14" fillId="0" borderId="41" xfId="64" applyNumberFormat="1" applyFont="1" applyBorder="1">
      <alignment/>
      <protection/>
    </xf>
    <xf numFmtId="3" fontId="14" fillId="0" borderId="40" xfId="64" applyNumberFormat="1" applyFont="1" applyBorder="1">
      <alignment/>
      <protection/>
    </xf>
    <xf numFmtId="0" fontId="29" fillId="0" borderId="21" xfId="64" applyNumberFormat="1" applyFont="1" applyFill="1" applyBorder="1" applyAlignment="1">
      <alignment vertical="center" wrapText="1"/>
      <protection/>
    </xf>
    <xf numFmtId="49" fontId="29" fillId="0" borderId="11" xfId="64" applyNumberFormat="1" applyFont="1" applyBorder="1" applyAlignment="1">
      <alignment horizontal="distributed" vertical="center" wrapText="1"/>
      <protection/>
    </xf>
    <xf numFmtId="0" fontId="29" fillId="0" borderId="34" xfId="64" applyNumberFormat="1" applyFont="1" applyFill="1" applyBorder="1" applyAlignment="1">
      <alignment vertical="center" wrapText="1"/>
      <protection/>
    </xf>
    <xf numFmtId="3" fontId="14" fillId="0" borderId="42" xfId="64" applyNumberFormat="1" applyFont="1" applyBorder="1">
      <alignment/>
      <protection/>
    </xf>
    <xf numFmtId="3" fontId="14" fillId="0" borderId="35" xfId="64" applyNumberFormat="1" applyFont="1" applyBorder="1">
      <alignment/>
      <protection/>
    </xf>
    <xf numFmtId="0" fontId="29" fillId="0" borderId="22" xfId="64" applyNumberFormat="1" applyFont="1" applyFill="1" applyBorder="1" applyAlignment="1">
      <alignment vertical="center" wrapText="1"/>
      <protection/>
    </xf>
    <xf numFmtId="49" fontId="29" fillId="0" borderId="13" xfId="64" applyNumberFormat="1" applyFont="1" applyBorder="1" applyAlignment="1">
      <alignment horizontal="distributed" vertical="center" wrapText="1"/>
      <protection/>
    </xf>
    <xf numFmtId="3" fontId="14" fillId="0" borderId="16" xfId="64" applyNumberFormat="1" applyFont="1" applyBorder="1">
      <alignment/>
      <protection/>
    </xf>
    <xf numFmtId="3" fontId="14" fillId="0" borderId="13" xfId="64" applyNumberFormat="1" applyFont="1" applyBorder="1">
      <alignment/>
      <protection/>
    </xf>
    <xf numFmtId="0" fontId="29" fillId="0" borderId="43" xfId="64" applyNumberFormat="1" applyFont="1" applyFill="1" applyBorder="1" applyAlignment="1">
      <alignment vertical="center" wrapText="1"/>
      <protection/>
    </xf>
    <xf numFmtId="49" fontId="29" fillId="0" borderId="37" xfId="64" applyNumberFormat="1" applyFont="1" applyBorder="1" applyAlignment="1">
      <alignment horizontal="distributed" vertical="center" wrapText="1"/>
      <protection/>
    </xf>
    <xf numFmtId="49" fontId="29" fillId="0" borderId="37" xfId="62" applyNumberFormat="1" applyFont="1" applyBorder="1" applyAlignment="1">
      <alignment horizontal="distributed" vertical="center"/>
      <protection/>
    </xf>
    <xf numFmtId="0" fontId="29" fillId="0" borderId="11" xfId="0" applyFont="1" applyBorder="1" applyAlignment="1">
      <alignment horizontal="distributed" vertical="center"/>
    </xf>
    <xf numFmtId="0" fontId="29" fillId="0" borderId="39" xfId="64" applyNumberFormat="1" applyFont="1" applyFill="1" applyBorder="1" applyAlignment="1">
      <alignment vertical="center" wrapText="1"/>
      <protection/>
    </xf>
    <xf numFmtId="0" fontId="29" fillId="0" borderId="40" xfId="0" applyFont="1" applyBorder="1" applyAlignment="1">
      <alignment horizontal="distributed" vertical="center"/>
    </xf>
    <xf numFmtId="0" fontId="46" fillId="0" borderId="0" xfId="64" applyFont="1" applyAlignment="1">
      <alignment horizontal="center"/>
      <protection/>
    </xf>
    <xf numFmtId="14" fontId="46" fillId="0" borderId="0" xfId="64" applyNumberFormat="1" applyFont="1" applyAlignment="1">
      <alignment horizontal="center"/>
      <protection/>
    </xf>
    <xf numFmtId="3" fontId="14" fillId="0" borderId="42" xfId="64" applyNumberFormat="1" applyFont="1" applyBorder="1" applyAlignment="1">
      <alignment/>
      <protection/>
    </xf>
    <xf numFmtId="3" fontId="14" fillId="0" borderId="16" xfId="64" applyNumberFormat="1" applyFont="1" applyBorder="1" applyAlignment="1">
      <alignment horizontal="right"/>
      <protection/>
    </xf>
    <xf numFmtId="3" fontId="14" fillId="0" borderId="13" xfId="64" applyNumberFormat="1" applyFont="1" applyBorder="1" applyAlignment="1">
      <alignment horizontal="right"/>
      <protection/>
    </xf>
    <xf numFmtId="3" fontId="14" fillId="0" borderId="41" xfId="64" applyNumberFormat="1" applyFont="1" applyBorder="1" applyAlignment="1">
      <alignment horizontal="right"/>
      <protection/>
    </xf>
    <xf numFmtId="3" fontId="14" fillId="0" borderId="40" xfId="64" applyNumberFormat="1" applyFont="1" applyBorder="1" applyAlignment="1">
      <alignment horizontal="right"/>
      <protection/>
    </xf>
    <xf numFmtId="0" fontId="28" fillId="0" borderId="0" xfId="64" applyFont="1" applyAlignment="1">
      <alignment vertical="center"/>
      <protection/>
    </xf>
    <xf numFmtId="0" fontId="28" fillId="0" borderId="28" xfId="64" applyFont="1" applyBorder="1" applyAlignment="1">
      <alignment horizontal="center" vertical="center"/>
      <protection/>
    </xf>
    <xf numFmtId="0" fontId="28" fillId="0" borderId="31" xfId="64" applyFont="1" applyBorder="1" applyAlignment="1">
      <alignment horizontal="center" vertical="center"/>
      <protection/>
    </xf>
    <xf numFmtId="0" fontId="28" fillId="0" borderId="13" xfId="64" applyFont="1" applyBorder="1" applyAlignment="1">
      <alignment horizontal="right" vertical="top"/>
      <protection/>
    </xf>
    <xf numFmtId="0" fontId="28" fillId="0" borderId="22" xfId="64" applyFont="1" applyBorder="1" applyAlignment="1">
      <alignment horizontal="right" vertical="top"/>
      <protection/>
    </xf>
    <xf numFmtId="0" fontId="28" fillId="0" borderId="16" xfId="64" applyFont="1" applyBorder="1" applyAlignment="1">
      <alignment horizontal="right" vertical="top"/>
      <protection/>
    </xf>
    <xf numFmtId="0" fontId="14" fillId="0" borderId="22" xfId="0" applyFont="1" applyBorder="1" applyAlignment="1">
      <alignment horizontal="left" vertical="center"/>
    </xf>
    <xf numFmtId="49" fontId="29" fillId="0" borderId="14" xfId="64" applyNumberFormat="1" applyFont="1" applyBorder="1" applyAlignment="1">
      <alignment horizontal="distributed" vertical="center"/>
      <protection/>
    </xf>
    <xf numFmtId="177" fontId="14" fillId="0" borderId="13" xfId="64" applyNumberFormat="1" applyFont="1" applyBorder="1">
      <alignment/>
      <protection/>
    </xf>
    <xf numFmtId="177" fontId="14" fillId="0" borderId="15" xfId="64" applyNumberFormat="1" applyFont="1" applyBorder="1">
      <alignment/>
      <protection/>
    </xf>
    <xf numFmtId="177" fontId="14" fillId="0" borderId="11" xfId="64" applyNumberFormat="1" applyFont="1" applyBorder="1">
      <alignment/>
      <protection/>
    </xf>
    <xf numFmtId="177" fontId="14" fillId="0" borderId="42" xfId="64" applyNumberFormat="1" applyFont="1" applyBorder="1">
      <alignment/>
      <protection/>
    </xf>
    <xf numFmtId="177" fontId="14" fillId="0" borderId="35" xfId="64" applyNumberFormat="1" applyFont="1" applyBorder="1">
      <alignment/>
      <protection/>
    </xf>
    <xf numFmtId="177" fontId="14" fillId="0" borderId="36" xfId="64" applyNumberFormat="1" applyFont="1" applyBorder="1">
      <alignment/>
      <protection/>
    </xf>
    <xf numFmtId="177" fontId="14" fillId="0" borderId="37" xfId="64" applyNumberFormat="1" applyFont="1" applyBorder="1">
      <alignment/>
      <protection/>
    </xf>
    <xf numFmtId="177" fontId="14" fillId="0" borderId="41" xfId="64" applyNumberFormat="1" applyFont="1" applyBorder="1">
      <alignment/>
      <protection/>
    </xf>
    <xf numFmtId="177" fontId="14" fillId="0" borderId="40" xfId="64" applyNumberFormat="1" applyFont="1" applyBorder="1">
      <alignment/>
      <protection/>
    </xf>
    <xf numFmtId="0" fontId="28" fillId="0" borderId="31" xfId="64" applyFont="1" applyBorder="1" applyAlignment="1">
      <alignment horizontal="right" vertical="top"/>
      <protection/>
    </xf>
    <xf numFmtId="0" fontId="28" fillId="0" borderId="28" xfId="64" applyFont="1" applyBorder="1" applyAlignment="1">
      <alignment horizontal="right" vertical="top"/>
      <protection/>
    </xf>
    <xf numFmtId="0" fontId="28" fillId="0" borderId="30" xfId="64" applyFont="1" applyBorder="1" applyAlignment="1">
      <alignment horizontal="right" vertical="top"/>
      <protection/>
    </xf>
    <xf numFmtId="177" fontId="14" fillId="0" borderId="13" xfId="64" applyNumberFormat="1" applyFont="1" applyBorder="1" applyAlignment="1">
      <alignment horizontal="right"/>
      <protection/>
    </xf>
    <xf numFmtId="177" fontId="14" fillId="0" borderId="40" xfId="64" applyNumberFormat="1" applyFont="1" applyBorder="1" applyAlignment="1">
      <alignment horizontal="right"/>
      <protection/>
    </xf>
    <xf numFmtId="0" fontId="14" fillId="23" borderId="12" xfId="64" applyFont="1" applyFill="1" applyBorder="1" applyAlignment="1">
      <alignment horizontal="center" vertical="center"/>
      <protection/>
    </xf>
    <xf numFmtId="0" fontId="65" fillId="0" borderId="44" xfId="64" applyFont="1" applyBorder="1" applyAlignment="1">
      <alignment horizontal="right" vertical="top"/>
      <protection/>
    </xf>
    <xf numFmtId="0" fontId="65" fillId="0" borderId="28" xfId="64" applyFont="1" applyBorder="1" applyAlignment="1">
      <alignment horizontal="right" vertical="top"/>
      <protection/>
    </xf>
    <xf numFmtId="0" fontId="65" fillId="0" borderId="30" xfId="64" applyFont="1" applyBorder="1" applyAlignment="1">
      <alignment horizontal="right" vertical="top"/>
      <protection/>
    </xf>
    <xf numFmtId="179" fontId="14" fillId="0" borderId="13" xfId="64" applyNumberFormat="1" applyFont="1" applyBorder="1">
      <alignment/>
      <protection/>
    </xf>
    <xf numFmtId="179" fontId="14" fillId="0" borderId="15" xfId="64" applyNumberFormat="1" applyFont="1" applyBorder="1">
      <alignment/>
      <protection/>
    </xf>
    <xf numFmtId="179" fontId="14" fillId="0" borderId="11" xfId="64" applyNumberFormat="1" applyFont="1" applyBorder="1">
      <alignment/>
      <protection/>
    </xf>
    <xf numFmtId="179" fontId="14" fillId="0" borderId="36" xfId="64" applyNumberFormat="1" applyFont="1" applyBorder="1">
      <alignment/>
      <protection/>
    </xf>
    <xf numFmtId="179" fontId="14" fillId="0" borderId="37" xfId="64" applyNumberFormat="1" applyFont="1" applyBorder="1">
      <alignment/>
      <protection/>
    </xf>
    <xf numFmtId="179" fontId="14" fillId="0" borderId="41" xfId="64" applyNumberFormat="1" applyFont="1" applyBorder="1">
      <alignment/>
      <protection/>
    </xf>
    <xf numFmtId="179" fontId="14" fillId="0" borderId="40" xfId="64" applyNumberFormat="1" applyFont="1" applyBorder="1">
      <alignment/>
      <protection/>
    </xf>
    <xf numFmtId="179" fontId="14" fillId="0" borderId="35" xfId="64" applyNumberFormat="1" applyFont="1" applyBorder="1">
      <alignment/>
      <protection/>
    </xf>
    <xf numFmtId="0" fontId="62" fillId="23" borderId="45" xfId="64" applyFont="1" applyFill="1" applyBorder="1" applyAlignment="1">
      <alignment horizontal="center" vertical="center"/>
      <protection/>
    </xf>
    <xf numFmtId="179" fontId="14" fillId="0" borderId="13" xfId="64" applyNumberFormat="1" applyFont="1" applyBorder="1" applyAlignment="1">
      <alignment horizontal="right"/>
      <protection/>
    </xf>
    <xf numFmtId="179" fontId="14" fillId="0" borderId="40" xfId="64" applyNumberFormat="1" applyFont="1" applyBorder="1" applyAlignment="1">
      <alignment horizontal="right"/>
      <protection/>
    </xf>
    <xf numFmtId="0" fontId="27" fillId="0" borderId="0" xfId="68" applyFont="1" applyAlignment="1">
      <alignment/>
      <protection/>
    </xf>
    <xf numFmtId="0" fontId="27" fillId="0" borderId="0" xfId="68" applyFont="1">
      <alignment/>
      <protection/>
    </xf>
    <xf numFmtId="0" fontId="27" fillId="0" borderId="0" xfId="68" applyFont="1" applyBorder="1">
      <alignment/>
      <protection/>
    </xf>
    <xf numFmtId="38" fontId="27" fillId="0" borderId="0" xfId="49" applyFont="1" applyBorder="1" applyAlignment="1">
      <alignment horizontal="center"/>
    </xf>
    <xf numFmtId="0" fontId="14" fillId="0" borderId="0" xfId="68" applyFont="1">
      <alignment/>
      <protection/>
    </xf>
    <xf numFmtId="0" fontId="36" fillId="0" borderId="0" xfId="68" applyFont="1" applyAlignment="1">
      <alignment vertical="top"/>
      <protection/>
    </xf>
    <xf numFmtId="193" fontId="14" fillId="0" borderId="0" xfId="64" applyNumberFormat="1" applyFont="1" applyAlignment="1">
      <alignment horizontal="left"/>
      <protection/>
    </xf>
    <xf numFmtId="0" fontId="27" fillId="0" borderId="0" xfId="68" applyFont="1" applyAlignment="1">
      <alignment horizontal="center"/>
      <protection/>
    </xf>
    <xf numFmtId="0" fontId="27" fillId="23" borderId="11" xfId="68" applyFont="1" applyFill="1" applyBorder="1" applyAlignment="1">
      <alignment horizontal="center" vertical="center"/>
      <protection/>
    </xf>
    <xf numFmtId="0" fontId="27" fillId="23" borderId="19" xfId="68" applyFont="1" applyFill="1" applyBorder="1" applyAlignment="1">
      <alignment horizontal="center"/>
      <protection/>
    </xf>
    <xf numFmtId="0" fontId="27" fillId="23" borderId="23" xfId="68" applyFont="1" applyFill="1" applyBorder="1" applyAlignment="1">
      <alignment horizontal="center"/>
      <protection/>
    </xf>
    <xf numFmtId="0" fontId="27" fillId="23" borderId="24" xfId="68" applyFont="1" applyFill="1" applyBorder="1" applyAlignment="1">
      <alignment horizontal="center"/>
      <protection/>
    </xf>
    <xf numFmtId="0" fontId="27" fillId="23" borderId="12" xfId="68" applyFont="1" applyFill="1" applyBorder="1" applyAlignment="1">
      <alignment horizontal="center"/>
      <protection/>
    </xf>
    <xf numFmtId="0" fontId="27" fillId="23" borderId="11" xfId="68" applyFont="1" applyFill="1" applyBorder="1" applyAlignment="1">
      <alignment horizontal="center"/>
      <protection/>
    </xf>
    <xf numFmtId="0" fontId="64" fillId="23" borderId="19" xfId="68" applyFont="1" applyFill="1" applyBorder="1" applyAlignment="1">
      <alignment horizontal="center" vertical="center" shrinkToFit="1"/>
      <protection/>
    </xf>
    <xf numFmtId="0" fontId="64" fillId="23" borderId="20" xfId="68" applyFont="1" applyFill="1" applyBorder="1" applyAlignment="1">
      <alignment horizontal="center" vertical="center" shrinkToFit="1"/>
      <protection/>
    </xf>
    <xf numFmtId="0" fontId="29" fillId="0" borderId="0" xfId="68" applyFont="1" applyBorder="1" applyAlignment="1">
      <alignment vertical="center" shrinkToFit="1"/>
      <protection/>
    </xf>
    <xf numFmtId="0" fontId="14" fillId="0" borderId="22" xfId="0" applyFont="1" applyBorder="1" applyAlignment="1">
      <alignment/>
    </xf>
    <xf numFmtId="0" fontId="29" fillId="0" borderId="0" xfId="68" applyFont="1" applyBorder="1" applyAlignment="1">
      <alignment horizontal="distributed" vertical="center" shrinkToFit="1"/>
      <protection/>
    </xf>
    <xf numFmtId="3" fontId="29" fillId="0" borderId="22" xfId="68" applyNumberFormat="1" applyFont="1" applyBorder="1" applyAlignment="1">
      <alignment horizontal="right" vertical="center"/>
      <protection/>
    </xf>
    <xf numFmtId="3" fontId="29" fillId="0" borderId="0" xfId="68" applyNumberFormat="1" applyFont="1" applyBorder="1" applyAlignment="1">
      <alignment horizontal="right" vertical="center"/>
      <protection/>
    </xf>
    <xf numFmtId="3" fontId="29" fillId="0" borderId="13" xfId="68" applyNumberFormat="1" applyFont="1" applyBorder="1" applyAlignment="1">
      <alignment horizontal="right" vertical="center"/>
      <protection/>
    </xf>
    <xf numFmtId="0" fontId="14" fillId="0" borderId="0" xfId="68" applyFont="1" applyAlignment="1">
      <alignment/>
      <protection/>
    </xf>
    <xf numFmtId="0" fontId="29" fillId="0" borderId="13" xfId="68" applyFont="1" applyBorder="1" applyAlignment="1">
      <alignment horizontal="distributed" vertical="center" shrinkToFit="1"/>
      <protection/>
    </xf>
    <xf numFmtId="0" fontId="29" fillId="0" borderId="13" xfId="68" applyFont="1" applyBorder="1" applyAlignment="1">
      <alignment vertical="center" shrinkToFit="1"/>
      <protection/>
    </xf>
    <xf numFmtId="0" fontId="29" fillId="0" borderId="0" xfId="68" applyFont="1" applyAlignment="1">
      <alignment textRotation="180"/>
      <protection/>
    </xf>
    <xf numFmtId="0" fontId="14" fillId="0" borderId="0" xfId="68" applyFont="1" applyAlignment="1">
      <alignment vertical="top"/>
      <protection/>
    </xf>
    <xf numFmtId="0" fontId="14" fillId="0" borderId="18" xfId="0" applyFont="1" applyBorder="1" applyAlignment="1">
      <alignment/>
    </xf>
    <xf numFmtId="0" fontId="29" fillId="0" borderId="14" xfId="68" applyFont="1" applyBorder="1" applyAlignment="1">
      <alignment vertical="center" shrinkToFit="1"/>
      <protection/>
    </xf>
    <xf numFmtId="3" fontId="29" fillId="0" borderId="18" xfId="68" applyNumberFormat="1" applyFont="1" applyBorder="1" applyAlignment="1">
      <alignment horizontal="right" vertical="center"/>
      <protection/>
    </xf>
    <xf numFmtId="3" fontId="29" fillId="0" borderId="10" xfId="68" applyNumberFormat="1" applyFont="1" applyBorder="1" applyAlignment="1">
      <alignment horizontal="right" vertical="center"/>
      <protection/>
    </xf>
    <xf numFmtId="3" fontId="29" fillId="0" borderId="14" xfId="68" applyNumberFormat="1" applyFont="1" applyBorder="1" applyAlignment="1">
      <alignment horizontal="right" vertical="center"/>
      <protection/>
    </xf>
    <xf numFmtId="14" fontId="27" fillId="0" borderId="0" xfId="68" applyNumberFormat="1" applyFont="1">
      <alignment/>
      <protection/>
    </xf>
    <xf numFmtId="0" fontId="33" fillId="0" borderId="0" xfId="68" applyFont="1" applyAlignment="1">
      <alignment horizontal="right"/>
      <protection/>
    </xf>
    <xf numFmtId="0" fontId="27" fillId="23" borderId="19" xfId="68" applyFont="1" applyFill="1" applyBorder="1" applyAlignment="1">
      <alignment horizontal="center" vertical="center"/>
      <protection/>
    </xf>
    <xf numFmtId="0" fontId="27" fillId="23" borderId="23" xfId="68" applyFont="1" applyFill="1" applyBorder="1" applyAlignment="1">
      <alignment horizontal="center" vertical="center"/>
      <protection/>
    </xf>
    <xf numFmtId="0" fontId="27" fillId="23" borderId="24" xfId="68" applyFont="1" applyFill="1" applyBorder="1" applyAlignment="1">
      <alignment horizontal="center" vertical="center"/>
      <protection/>
    </xf>
    <xf numFmtId="0" fontId="28" fillId="23" borderId="21" xfId="68" applyFont="1" applyFill="1" applyBorder="1" applyAlignment="1">
      <alignment horizontal="center" vertical="center" shrinkToFit="1"/>
      <protection/>
    </xf>
    <xf numFmtId="0" fontId="27" fillId="23" borderId="12" xfId="68" applyFont="1" applyFill="1" applyBorder="1" applyAlignment="1">
      <alignment horizontal="center" vertical="center"/>
      <protection/>
    </xf>
    <xf numFmtId="0" fontId="28" fillId="23" borderId="19" xfId="68" applyFont="1" applyFill="1" applyBorder="1" applyAlignment="1">
      <alignment horizontal="center" vertical="center" shrinkToFit="1"/>
      <protection/>
    </xf>
    <xf numFmtId="0" fontId="28" fillId="23" borderId="20" xfId="68" applyFont="1" applyFill="1" applyBorder="1" applyAlignment="1">
      <alignment horizontal="center" vertical="center" shrinkToFit="1"/>
      <protection/>
    </xf>
    <xf numFmtId="0" fontId="28" fillId="23" borderId="15" xfId="68" applyFont="1" applyFill="1" applyBorder="1" applyAlignment="1">
      <alignment horizontal="center" vertical="center" shrinkToFit="1"/>
      <protection/>
    </xf>
    <xf numFmtId="0" fontId="27" fillId="0" borderId="0" xfId="68" applyFont="1" applyBorder="1" applyAlignment="1">
      <alignment horizontal="center"/>
      <protection/>
    </xf>
    <xf numFmtId="0" fontId="33" fillId="0" borderId="21" xfId="68" applyFont="1" applyBorder="1" applyAlignment="1">
      <alignment horizontal="right"/>
      <protection/>
    </xf>
    <xf numFmtId="0" fontId="33" fillId="0" borderId="13" xfId="68" applyFont="1" applyBorder="1" applyAlignment="1">
      <alignment horizontal="right" vertical="center"/>
      <protection/>
    </xf>
    <xf numFmtId="0" fontId="33" fillId="0" borderId="21" xfId="68" applyFont="1" applyBorder="1" applyAlignment="1">
      <alignment horizontal="right" vertical="center" shrinkToFit="1"/>
      <protection/>
    </xf>
    <xf numFmtId="0" fontId="33" fillId="0" borderId="12" xfId="68" applyFont="1" applyBorder="1" applyAlignment="1">
      <alignment horizontal="right" vertical="center" shrinkToFit="1"/>
      <protection/>
    </xf>
    <xf numFmtId="0" fontId="33" fillId="0" borderId="11" xfId="68" applyFont="1" applyBorder="1" applyAlignment="1">
      <alignment horizontal="right" vertical="center" shrinkToFit="1"/>
      <protection/>
    </xf>
    <xf numFmtId="0" fontId="33" fillId="0" borderId="22" xfId="68" applyFont="1" applyBorder="1" applyAlignment="1">
      <alignment horizontal="right" vertical="center" shrinkToFit="1"/>
      <protection/>
    </xf>
    <xf numFmtId="0" fontId="33" fillId="0" borderId="0" xfId="68" applyFont="1" applyBorder="1" applyAlignment="1">
      <alignment horizontal="right"/>
      <protection/>
    </xf>
    <xf numFmtId="177" fontId="29" fillId="0" borderId="22" xfId="68" applyNumberFormat="1" applyFont="1" applyBorder="1" applyAlignment="1">
      <alignment horizontal="right" vertical="center"/>
      <protection/>
    </xf>
    <xf numFmtId="177" fontId="29" fillId="0" borderId="0" xfId="68" applyNumberFormat="1" applyFont="1" applyBorder="1" applyAlignment="1">
      <alignment horizontal="right" vertical="center"/>
      <protection/>
    </xf>
    <xf numFmtId="177" fontId="29" fillId="0" borderId="13" xfId="68" applyNumberFormat="1" applyFont="1" applyBorder="1" applyAlignment="1">
      <alignment horizontal="right" vertical="center"/>
      <protection/>
    </xf>
    <xf numFmtId="177" fontId="29" fillId="0" borderId="0" xfId="68" applyNumberFormat="1" applyFont="1" applyFill="1" applyBorder="1" applyAlignment="1">
      <alignment horizontal="right" vertical="center"/>
      <protection/>
    </xf>
    <xf numFmtId="177" fontId="29" fillId="0" borderId="18" xfId="68" applyNumberFormat="1" applyFont="1" applyBorder="1" applyAlignment="1">
      <alignment horizontal="right" vertical="center"/>
      <protection/>
    </xf>
    <xf numFmtId="177" fontId="29" fillId="0" borderId="10" xfId="68" applyNumberFormat="1" applyFont="1" applyBorder="1" applyAlignment="1">
      <alignment horizontal="right" vertical="center"/>
      <protection/>
    </xf>
    <xf numFmtId="177" fontId="29" fillId="0" borderId="14" xfId="68" applyNumberFormat="1" applyFont="1" applyBorder="1" applyAlignment="1">
      <alignment horizontal="right" vertical="center"/>
      <protection/>
    </xf>
    <xf numFmtId="0" fontId="42" fillId="0" borderId="0" xfId="64" applyFont="1" applyAlignment="1">
      <alignment horizontal="center"/>
      <protection/>
    </xf>
    <xf numFmtId="0" fontId="59" fillId="0" borderId="0" xfId="64" applyFont="1" applyAlignment="1">
      <alignment horizontal="center"/>
      <protection/>
    </xf>
    <xf numFmtId="0" fontId="14" fillId="23" borderId="11" xfId="64" applyFont="1" applyFill="1" applyBorder="1" applyAlignment="1">
      <alignment horizontal="center" vertical="center"/>
      <protection/>
    </xf>
    <xf numFmtId="0" fontId="14" fillId="23" borderId="26" xfId="64" applyFont="1" applyFill="1" applyBorder="1" applyAlignment="1">
      <alignment horizontal="center" vertical="center" wrapText="1"/>
      <protection/>
    </xf>
    <xf numFmtId="0" fontId="14" fillId="23" borderId="25" xfId="64" applyFont="1" applyFill="1" applyBorder="1" applyAlignment="1">
      <alignment horizontal="center" vertical="center" wrapText="1"/>
      <protection/>
    </xf>
    <xf numFmtId="0" fontId="14" fillId="23" borderId="19" xfId="64" applyFont="1" applyFill="1" applyBorder="1" applyAlignment="1">
      <alignment horizontal="center" vertical="center" wrapText="1"/>
      <protection/>
    </xf>
    <xf numFmtId="0" fontId="14" fillId="23" borderId="20" xfId="64" applyFont="1" applyFill="1" applyBorder="1" applyAlignment="1">
      <alignment horizontal="center" vertical="center" wrapText="1"/>
      <protection/>
    </xf>
    <xf numFmtId="14" fontId="14" fillId="0" borderId="0" xfId="64" applyNumberFormat="1" applyFont="1">
      <alignment/>
      <protection/>
    </xf>
    <xf numFmtId="0" fontId="62" fillId="23" borderId="26" xfId="64" applyFont="1" applyFill="1" applyBorder="1" applyAlignment="1">
      <alignment horizontal="center" vertical="center" wrapText="1"/>
      <protection/>
    </xf>
    <xf numFmtId="0" fontId="62" fillId="23" borderId="25" xfId="64" applyFont="1" applyFill="1" applyBorder="1" applyAlignment="1">
      <alignment horizontal="center" vertical="center" wrapText="1"/>
      <protection/>
    </xf>
    <xf numFmtId="0" fontId="28" fillId="0" borderId="13" xfId="64" applyFont="1" applyBorder="1" applyAlignment="1">
      <alignment horizontal="right" vertical="center" wrapText="1"/>
      <protection/>
    </xf>
    <xf numFmtId="0" fontId="28" fillId="0" borderId="30" xfId="64" applyFont="1" applyBorder="1" applyAlignment="1">
      <alignment horizontal="right" vertical="center" wrapText="1"/>
      <protection/>
    </xf>
    <xf numFmtId="0" fontId="28" fillId="0" borderId="31" xfId="64" applyFont="1" applyBorder="1" applyAlignment="1">
      <alignment horizontal="right" vertical="center" wrapText="1"/>
      <protection/>
    </xf>
    <xf numFmtId="177" fontId="14" fillId="0" borderId="0" xfId="64" applyNumberFormat="1" applyFont="1" applyBorder="1">
      <alignment/>
      <protection/>
    </xf>
    <xf numFmtId="0" fontId="14" fillId="0" borderId="0" xfId="64" applyFont="1" applyAlignment="1">
      <alignment horizontal="left" vertical="center"/>
      <protection/>
    </xf>
    <xf numFmtId="0" fontId="29" fillId="23" borderId="27" xfId="64" applyFont="1" applyFill="1" applyBorder="1" applyAlignment="1">
      <alignment horizontal="center" vertical="center" wrapText="1"/>
      <protection/>
    </xf>
    <xf numFmtId="0" fontId="29" fillId="23" borderId="26" xfId="64" applyFont="1" applyFill="1" applyBorder="1" applyAlignment="1">
      <alignment horizontal="center" vertical="center" wrapText="1"/>
      <protection/>
    </xf>
    <xf numFmtId="0" fontId="29" fillId="23" borderId="25" xfId="64" applyFont="1" applyFill="1" applyBorder="1" applyAlignment="1">
      <alignment horizontal="center" vertical="center" wrapText="1"/>
      <protection/>
    </xf>
    <xf numFmtId="179" fontId="14" fillId="0" borderId="31" xfId="64" applyNumberFormat="1" applyFont="1" applyBorder="1">
      <alignment/>
      <protection/>
    </xf>
    <xf numFmtId="179" fontId="14" fillId="0" borderId="33" xfId="64" applyNumberFormat="1" applyFont="1" applyBorder="1">
      <alignment/>
      <protection/>
    </xf>
    <xf numFmtId="0" fontId="14" fillId="0" borderId="0" xfId="64" applyFont="1" applyAlignment="1">
      <alignment horizontal="right"/>
      <protection/>
    </xf>
    <xf numFmtId="0" fontId="26" fillId="0" borderId="0" xfId="0" applyFont="1" applyAlignment="1">
      <alignment/>
    </xf>
    <xf numFmtId="49" fontId="67" fillId="0" borderId="0" xfId="0" applyNumberFormat="1" applyFont="1" applyAlignment="1">
      <alignment/>
    </xf>
    <xf numFmtId="0" fontId="52" fillId="0" borderId="0" xfId="0" applyFont="1" applyAlignment="1">
      <alignment vertical="top" wrapText="1"/>
    </xf>
    <xf numFmtId="0" fontId="0" fillId="0" borderId="0" xfId="0" applyAlignment="1">
      <alignment vertical="top" wrapText="1"/>
    </xf>
    <xf numFmtId="49" fontId="29" fillId="0" borderId="0" xfId="0" applyNumberFormat="1" applyFont="1" applyAlignment="1">
      <alignment/>
    </xf>
    <xf numFmtId="49" fontId="0" fillId="0" borderId="0" xfId="0" applyNumberFormat="1" applyAlignment="1">
      <alignment/>
    </xf>
    <xf numFmtId="0" fontId="14" fillId="0" borderId="0" xfId="72">
      <alignment/>
      <protection/>
    </xf>
    <xf numFmtId="0" fontId="14" fillId="0" borderId="0" xfId="72" applyAlignment="1">
      <alignment horizontal="right"/>
      <protection/>
    </xf>
    <xf numFmtId="0" fontId="68" fillId="0" borderId="0" xfId="72" applyFont="1" applyAlignment="1">
      <alignment horizontal="left"/>
      <protection/>
    </xf>
    <xf numFmtId="0" fontId="68" fillId="0" borderId="0" xfId="72" applyFont="1">
      <alignment/>
      <protection/>
    </xf>
    <xf numFmtId="0" fontId="68" fillId="0" borderId="0" xfId="72" applyFont="1" applyAlignment="1">
      <alignment horizontal="left" indent="1"/>
      <protection/>
    </xf>
    <xf numFmtId="0" fontId="53" fillId="0" borderId="0" xfId="72" applyFont="1" applyAlignment="1">
      <alignment horizontal="left"/>
      <protection/>
    </xf>
    <xf numFmtId="0" fontId="69" fillId="0" borderId="0" xfId="72" applyFont="1" applyAlignment="1">
      <alignment horizontal="left"/>
      <protection/>
    </xf>
    <xf numFmtId="0" fontId="70" fillId="0" borderId="0" xfId="72" applyFont="1" applyBorder="1" applyAlignment="1">
      <alignment horizontal="center"/>
      <protection/>
    </xf>
    <xf numFmtId="0" fontId="68" fillId="0" borderId="0" xfId="72" applyFont="1" applyBorder="1">
      <alignment/>
      <protection/>
    </xf>
    <xf numFmtId="0" fontId="71" fillId="0" borderId="0" xfId="72" applyFont="1" applyBorder="1" applyAlignment="1">
      <alignment/>
      <protection/>
    </xf>
    <xf numFmtId="0" fontId="70" fillId="0" borderId="0" xfId="72" applyFont="1" applyBorder="1" applyAlignment="1">
      <alignment/>
      <protection/>
    </xf>
    <xf numFmtId="0" fontId="14" fillId="0" borderId="0" xfId="72" applyBorder="1" applyAlignment="1">
      <alignment/>
      <protection/>
    </xf>
    <xf numFmtId="0" fontId="68" fillId="0" borderId="0" xfId="72" applyFont="1" applyBorder="1" applyAlignment="1">
      <alignment/>
      <protection/>
    </xf>
    <xf numFmtId="0" fontId="14" fillId="0" borderId="0" xfId="72" applyAlignment="1">
      <alignment/>
      <protection/>
    </xf>
    <xf numFmtId="14" fontId="14" fillId="0" borderId="0" xfId="72" applyNumberFormat="1">
      <alignment/>
      <protection/>
    </xf>
    <xf numFmtId="0" fontId="46" fillId="0" borderId="0" xfId="69" applyFont="1" applyAlignment="1">
      <alignment horizontal="center"/>
      <protection/>
    </xf>
    <xf numFmtId="0" fontId="38" fillId="0" borderId="0" xfId="69" applyFont="1" applyAlignment="1">
      <alignment horizontal="center"/>
      <protection/>
    </xf>
    <xf numFmtId="193" fontId="44" fillId="0" borderId="0" xfId="69" applyNumberFormat="1" applyFont="1" applyAlignment="1">
      <alignment horizontal="center"/>
      <protection/>
    </xf>
    <xf numFmtId="0" fontId="45" fillId="0" borderId="0" xfId="69" applyFont="1" applyAlignment="1">
      <alignment/>
      <protection/>
    </xf>
    <xf numFmtId="0" fontId="25" fillId="0" borderId="0" xfId="0" applyFont="1" applyAlignment="1">
      <alignment/>
    </xf>
    <xf numFmtId="194" fontId="39" fillId="0" borderId="0" xfId="69" applyNumberFormat="1" applyFont="1" applyAlignment="1">
      <alignment horizontal="center" vertical="center"/>
      <protection/>
    </xf>
    <xf numFmtId="0" fontId="39" fillId="0" borderId="0" xfId="71" applyFont="1" applyAlignment="1">
      <alignment horizontal="center" vertical="center"/>
      <protection/>
    </xf>
    <xf numFmtId="49" fontId="54" fillId="0" borderId="0" xfId="0" applyNumberFormat="1" applyFont="1" applyFill="1" applyBorder="1" applyAlignment="1">
      <alignment horizontal="center" vertical="center"/>
    </xf>
    <xf numFmtId="49" fontId="54" fillId="0" borderId="13" xfId="0" applyNumberFormat="1" applyFont="1" applyFill="1" applyBorder="1" applyAlignment="1">
      <alignment horizontal="center" vertical="center"/>
    </xf>
    <xf numFmtId="49" fontId="54" fillId="0" borderId="22"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Border="1" applyAlignment="1">
      <alignment horizontal="left" vertical="top" wrapText="1"/>
    </xf>
    <xf numFmtId="49" fontId="54" fillId="0" borderId="23" xfId="0" applyNumberFormat="1" applyFont="1" applyFill="1" applyBorder="1" applyAlignment="1">
      <alignment horizontal="center" vertical="center"/>
    </xf>
    <xf numFmtId="49" fontId="54" fillId="0" borderId="24" xfId="0" applyNumberFormat="1" applyFont="1" applyFill="1" applyBorder="1" applyAlignment="1">
      <alignment horizontal="center" vertical="center"/>
    </xf>
    <xf numFmtId="49" fontId="54" fillId="0" borderId="19" xfId="0" applyNumberFormat="1" applyFont="1" applyFill="1" applyBorder="1" applyAlignment="1">
      <alignment horizontal="center" vertical="center"/>
    </xf>
    <xf numFmtId="49" fontId="54" fillId="0" borderId="12" xfId="0" applyNumberFormat="1" applyFont="1" applyFill="1" applyBorder="1" applyAlignment="1">
      <alignment horizontal="center" vertical="center"/>
    </xf>
    <xf numFmtId="49" fontId="54" fillId="0" borderId="11" xfId="0" applyNumberFormat="1" applyFont="1" applyFill="1" applyBorder="1" applyAlignment="1">
      <alignment horizontal="center" vertical="center"/>
    </xf>
    <xf numFmtId="49" fontId="54" fillId="0" borderId="21" xfId="0" applyNumberFormat="1" applyFont="1" applyFill="1" applyBorder="1" applyAlignment="1">
      <alignment horizontal="left" vertical="top" wrapText="1"/>
    </xf>
    <xf numFmtId="49" fontId="54" fillId="0" borderId="12" xfId="0" applyNumberFormat="1"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49" fontId="55" fillId="0" borderId="0" xfId="62" applyNumberFormat="1" applyFont="1" applyBorder="1" applyAlignment="1">
      <alignment horizontal="left" vertical="center" shrinkToFit="1"/>
      <protection/>
    </xf>
    <xf numFmtId="49" fontId="55" fillId="0" borderId="13" xfId="62" applyNumberFormat="1" applyFont="1" applyBorder="1" applyAlignment="1">
      <alignment horizontal="left" vertical="center" shrinkToFit="1"/>
      <protection/>
    </xf>
    <xf numFmtId="49" fontId="55" fillId="0" borderId="16" xfId="62" applyNumberFormat="1" applyFont="1" applyBorder="1" applyAlignment="1">
      <alignment vertical="center" shrinkToFit="1"/>
      <protection/>
    </xf>
    <xf numFmtId="0" fontId="55" fillId="0" borderId="16" xfId="0" applyFont="1" applyBorder="1" applyAlignment="1">
      <alignment vertical="center" shrinkToFit="1"/>
    </xf>
    <xf numFmtId="49" fontId="55" fillId="0" borderId="0" xfId="62" applyNumberFormat="1" applyFont="1" applyBorder="1" applyAlignment="1">
      <alignment horizontal="left" vertical="center" wrapText="1"/>
      <protection/>
    </xf>
    <xf numFmtId="49" fontId="55" fillId="0" borderId="13" xfId="62" applyNumberFormat="1" applyFont="1" applyBorder="1" applyAlignment="1">
      <alignment horizontal="left" vertical="center" wrapText="1"/>
      <protection/>
    </xf>
    <xf numFmtId="0" fontId="0" fillId="0" borderId="10" xfId="0" applyBorder="1" applyAlignment="1">
      <alignment vertical="center" wrapText="1"/>
    </xf>
    <xf numFmtId="0" fontId="0" fillId="0" borderId="14" xfId="0" applyBorder="1" applyAlignment="1">
      <alignment vertical="center" wrapText="1"/>
    </xf>
    <xf numFmtId="49" fontId="55" fillId="0" borderId="22" xfId="62" applyNumberFormat="1" applyFont="1" applyBorder="1" applyAlignment="1">
      <alignment vertical="center" wrapText="1"/>
      <protection/>
    </xf>
    <xf numFmtId="0" fontId="55" fillId="0" borderId="0" xfId="0" applyFont="1" applyBorder="1" applyAlignment="1">
      <alignment vertical="center" wrapText="1"/>
    </xf>
    <xf numFmtId="0" fontId="0" fillId="0" borderId="18" xfId="0" applyBorder="1" applyAlignment="1">
      <alignment vertical="center" wrapText="1"/>
    </xf>
    <xf numFmtId="49" fontId="55" fillId="0" borderId="10" xfId="62" applyNumberFormat="1" applyFont="1" applyBorder="1" applyAlignment="1">
      <alignment horizontal="left" vertical="center" shrinkToFit="1"/>
      <protection/>
    </xf>
    <xf numFmtId="49" fontId="55" fillId="0" borderId="14" xfId="62" applyNumberFormat="1" applyFont="1" applyBorder="1" applyAlignment="1">
      <alignment horizontal="left" vertical="center" shrinkToFit="1"/>
      <protection/>
    </xf>
    <xf numFmtId="49" fontId="55" fillId="0" borderId="17" xfId="62" applyNumberFormat="1" applyFont="1" applyBorder="1" applyAlignment="1">
      <alignment vertical="center" shrinkToFit="1"/>
      <protection/>
    </xf>
    <xf numFmtId="0" fontId="55" fillId="0" borderId="17" xfId="0" applyFont="1" applyBorder="1" applyAlignment="1">
      <alignment vertical="center" shrinkToFit="1"/>
    </xf>
    <xf numFmtId="0" fontId="55" fillId="0" borderId="22" xfId="0" applyFont="1" applyBorder="1" applyAlignment="1">
      <alignment vertical="center" shrinkToFit="1"/>
    </xf>
    <xf numFmtId="49" fontId="55" fillId="0" borderId="22" xfId="62" applyNumberFormat="1" applyFont="1" applyBorder="1" applyAlignment="1">
      <alignment vertical="center" shrinkToFit="1"/>
      <protection/>
    </xf>
    <xf numFmtId="49" fontId="55" fillId="0" borderId="0" xfId="62" applyNumberFormat="1" applyFont="1" applyBorder="1" applyAlignment="1">
      <alignment vertical="center" shrinkToFit="1"/>
      <protection/>
    </xf>
    <xf numFmtId="49" fontId="55" fillId="0" borderId="12" xfId="62" applyNumberFormat="1" applyFont="1" applyBorder="1" applyAlignment="1">
      <alignment horizontal="left" vertical="center" shrinkToFit="1"/>
      <protection/>
    </xf>
    <xf numFmtId="49" fontId="55" fillId="0" borderId="11" xfId="62" applyNumberFormat="1" applyFont="1" applyBorder="1" applyAlignment="1">
      <alignment horizontal="left" vertical="center" shrinkToFit="1"/>
      <protection/>
    </xf>
    <xf numFmtId="49" fontId="55" fillId="0" borderId="21" xfId="62" applyNumberFormat="1" applyFont="1" applyBorder="1" applyAlignment="1">
      <alignment vertical="center" wrapText="1"/>
      <protection/>
    </xf>
    <xf numFmtId="0" fontId="55" fillId="0" borderId="12" xfId="0" applyFont="1" applyBorder="1" applyAlignment="1">
      <alignment vertical="center" wrapText="1"/>
    </xf>
    <xf numFmtId="0" fontId="55" fillId="0" borderId="11" xfId="0" applyFont="1"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49" fontId="54" fillId="0" borderId="22" xfId="0" applyNumberFormat="1" applyFont="1" applyFill="1" applyBorder="1" applyAlignment="1">
      <alignment vertical="center"/>
    </xf>
    <xf numFmtId="49" fontId="54" fillId="0" borderId="0" xfId="0" applyNumberFormat="1" applyFont="1" applyFill="1" applyBorder="1" applyAlignment="1">
      <alignment vertical="center"/>
    </xf>
    <xf numFmtId="49" fontId="54" fillId="0" borderId="13" xfId="0" applyNumberFormat="1" applyFont="1" applyFill="1" applyBorder="1" applyAlignment="1">
      <alignment vertical="center"/>
    </xf>
    <xf numFmtId="49" fontId="54" fillId="0" borderId="18" xfId="0" applyNumberFormat="1" applyFont="1" applyFill="1" applyBorder="1" applyAlignment="1">
      <alignment vertical="center"/>
    </xf>
    <xf numFmtId="49" fontId="54" fillId="0" borderId="10" xfId="0" applyNumberFormat="1" applyFont="1" applyFill="1" applyBorder="1" applyAlignment="1">
      <alignment vertical="center"/>
    </xf>
    <xf numFmtId="49" fontId="54" fillId="0" borderId="14" xfId="0" applyNumberFormat="1" applyFont="1" applyFill="1" applyBorder="1" applyAlignment="1">
      <alignment vertical="center"/>
    </xf>
    <xf numFmtId="49" fontId="55" fillId="0" borderId="23" xfId="62" applyNumberFormat="1" applyFont="1" applyBorder="1" applyAlignment="1">
      <alignment horizontal="center" vertical="center" wrapText="1" shrinkToFit="1"/>
      <protection/>
    </xf>
    <xf numFmtId="49" fontId="55" fillId="0" borderId="24" xfId="62" applyNumberFormat="1" applyFont="1" applyBorder="1" applyAlignment="1">
      <alignment horizontal="center" vertical="center" wrapText="1" shrinkToFit="1"/>
      <protection/>
    </xf>
    <xf numFmtId="49" fontId="55" fillId="0" borderId="20" xfId="62" applyNumberFormat="1" applyFont="1" applyBorder="1" applyAlignment="1">
      <alignment horizontal="center" vertical="center" wrapText="1"/>
      <protection/>
    </xf>
    <xf numFmtId="0" fontId="55" fillId="0" borderId="20" xfId="0" applyFont="1" applyBorder="1" applyAlignment="1">
      <alignment horizontal="center" vertical="center" wrapText="1"/>
    </xf>
    <xf numFmtId="0" fontId="55" fillId="0" borderId="19" xfId="0" applyFont="1" applyBorder="1" applyAlignment="1">
      <alignment horizontal="center" vertical="center" wrapText="1"/>
    </xf>
    <xf numFmtId="49" fontId="55" fillId="0" borderId="19" xfId="62" applyNumberFormat="1" applyFont="1" applyBorder="1" applyAlignment="1">
      <alignment horizontal="center" vertical="center" wrapText="1" shrinkToFit="1"/>
      <protection/>
    </xf>
    <xf numFmtId="49" fontId="54" fillId="0" borderId="21" xfId="0" applyNumberFormat="1" applyFont="1" applyFill="1" applyBorder="1" applyAlignment="1">
      <alignment vertical="center"/>
    </xf>
    <xf numFmtId="49" fontId="54" fillId="0" borderId="12" xfId="0" applyNumberFormat="1" applyFont="1" applyFill="1" applyBorder="1" applyAlignment="1">
      <alignment vertical="center"/>
    </xf>
    <xf numFmtId="49" fontId="54" fillId="0" borderId="11" xfId="0" applyNumberFormat="1" applyFont="1" applyFill="1" applyBorder="1" applyAlignment="1">
      <alignment vertical="center"/>
    </xf>
    <xf numFmtId="0" fontId="52" fillId="0" borderId="0" xfId="0" applyNumberFormat="1" applyFont="1" applyAlignment="1">
      <alignment vertical="top" wrapText="1"/>
    </xf>
    <xf numFmtId="49" fontId="52" fillId="0" borderId="0" xfId="0" applyNumberFormat="1" applyFont="1" applyAlignment="1">
      <alignment vertical="top" wrapText="1"/>
    </xf>
    <xf numFmtId="49" fontId="52" fillId="0" borderId="0" xfId="0" applyNumberFormat="1" applyFont="1" applyAlignment="1">
      <alignment horizontal="left" vertical="top" wrapText="1"/>
    </xf>
    <xf numFmtId="38" fontId="25" fillId="0" borderId="0" xfId="49" applyFont="1" applyAlignment="1">
      <alignment vertical="top" wrapText="1"/>
    </xf>
    <xf numFmtId="0" fontId="25" fillId="0" borderId="0" xfId="0" applyFont="1" applyAlignment="1">
      <alignment vertical="top" wrapText="1"/>
    </xf>
    <xf numFmtId="0" fontId="35" fillId="24" borderId="12" xfId="0" applyNumberFormat="1" applyFont="1" applyFill="1" applyBorder="1" applyAlignment="1">
      <alignment horizontal="center" vertical="center" shrinkToFit="1"/>
    </xf>
    <xf numFmtId="0" fontId="0" fillId="0" borderId="11" xfId="0" applyBorder="1" applyAlignment="1">
      <alignment shrinkToFit="1"/>
    </xf>
    <xf numFmtId="0" fontId="0" fillId="0" borderId="0" xfId="0" applyBorder="1" applyAlignment="1">
      <alignment shrinkToFit="1"/>
    </xf>
    <xf numFmtId="0" fontId="0" fillId="0" borderId="13" xfId="0" applyBorder="1" applyAlignment="1">
      <alignment shrinkToFit="1"/>
    </xf>
    <xf numFmtId="0" fontId="0" fillId="0" borderId="10" xfId="0" applyBorder="1" applyAlignment="1">
      <alignment shrinkToFit="1"/>
    </xf>
    <xf numFmtId="0" fontId="0" fillId="0" borderId="14" xfId="0" applyBorder="1" applyAlignment="1">
      <alignment shrinkToFit="1"/>
    </xf>
    <xf numFmtId="0" fontId="35" fillId="24" borderId="21"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5" fillId="24" borderId="0" xfId="0" applyFont="1" applyFill="1" applyBorder="1" applyAlignment="1">
      <alignment horizontal="center" vertical="center" wrapText="1"/>
    </xf>
    <xf numFmtId="0" fontId="35" fillId="24" borderId="21" xfId="0" applyFont="1" applyFill="1" applyBorder="1" applyAlignment="1">
      <alignment horizontal="center" vertical="center" shrinkToFit="1"/>
    </xf>
    <xf numFmtId="0" fontId="35" fillId="24" borderId="12" xfId="0" applyFont="1" applyFill="1" applyBorder="1" applyAlignment="1">
      <alignment horizontal="center" vertical="center" shrinkToFit="1"/>
    </xf>
    <xf numFmtId="0" fontId="35" fillId="24" borderId="22" xfId="0" applyFont="1" applyFill="1" applyBorder="1" applyAlignment="1">
      <alignment horizontal="center" vertical="center" shrinkToFit="1"/>
    </xf>
    <xf numFmtId="0" fontId="35" fillId="24" borderId="0" xfId="0" applyFont="1" applyFill="1" applyBorder="1" applyAlignment="1">
      <alignment horizontal="center" vertical="center" shrinkToFit="1"/>
    </xf>
    <xf numFmtId="0" fontId="35" fillId="24" borderId="11" xfId="0" applyFont="1" applyFill="1" applyBorder="1" applyAlignment="1">
      <alignment horizontal="center" vertical="center" shrinkToFit="1"/>
    </xf>
    <xf numFmtId="0" fontId="35" fillId="24" borderId="21" xfId="0" applyFont="1" applyFill="1" applyBorder="1" applyAlignment="1">
      <alignment horizontal="center" vertical="center" wrapText="1" shrinkToFit="1"/>
    </xf>
    <xf numFmtId="0" fontId="35" fillId="24" borderId="11" xfId="0" applyFont="1" applyFill="1" applyBorder="1" applyAlignment="1">
      <alignment horizontal="center" vertical="center" wrapText="1" shrinkToFit="1"/>
    </xf>
    <xf numFmtId="0" fontId="35" fillId="24" borderId="12" xfId="0" applyNumberFormat="1" applyFont="1" applyFill="1" applyBorder="1" applyAlignment="1">
      <alignment horizontal="center" vertical="center"/>
    </xf>
    <xf numFmtId="0" fontId="35" fillId="24" borderId="11"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0" fontId="35" fillId="24" borderId="13" xfId="0" applyNumberFormat="1" applyFont="1" applyFill="1" applyBorder="1" applyAlignment="1">
      <alignment horizontal="center" vertical="center"/>
    </xf>
    <xf numFmtId="0" fontId="35" fillId="24" borderId="10" xfId="0" applyNumberFormat="1" applyFont="1" applyFill="1" applyBorder="1" applyAlignment="1">
      <alignment horizontal="center" vertical="center"/>
    </xf>
    <xf numFmtId="0" fontId="35" fillId="24" borderId="14" xfId="0" applyNumberFormat="1" applyFont="1" applyFill="1" applyBorder="1" applyAlignment="1">
      <alignment horizontal="center"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shrinkToFit="1"/>
    </xf>
    <xf numFmtId="0" fontId="35" fillId="24" borderId="13" xfId="0" applyFont="1" applyFill="1" applyBorder="1" applyAlignment="1">
      <alignment horizontal="center" vertical="center" wrapText="1"/>
    </xf>
    <xf numFmtId="0" fontId="35" fillId="24" borderId="19" xfId="0" applyFont="1" applyFill="1" applyBorder="1" applyAlignment="1">
      <alignment horizontal="center" vertical="center"/>
    </xf>
    <xf numFmtId="0" fontId="35" fillId="24" borderId="23" xfId="0" applyFont="1" applyFill="1" applyBorder="1" applyAlignment="1">
      <alignment horizontal="center" vertical="center"/>
    </xf>
    <xf numFmtId="0" fontId="35" fillId="24" borderId="21" xfId="0" applyFont="1" applyFill="1" applyBorder="1" applyAlignment="1">
      <alignment horizontal="center" vertical="center"/>
    </xf>
    <xf numFmtId="0" fontId="35" fillId="24" borderId="18" xfId="0" applyFont="1" applyFill="1" applyBorder="1" applyAlignment="1">
      <alignment horizontal="center" vertical="center"/>
    </xf>
    <xf numFmtId="195" fontId="45" fillId="25" borderId="23" xfId="49" applyNumberFormat="1" applyFont="1" applyFill="1" applyBorder="1" applyAlignment="1">
      <alignment horizontal="center" vertical="center"/>
    </xf>
    <xf numFmtId="181" fontId="45" fillId="25" borderId="23" xfId="49" applyNumberFormat="1" applyFont="1" applyFill="1" applyBorder="1" applyAlignment="1">
      <alignment horizontal="center" vertical="center" shrinkToFit="1"/>
    </xf>
    <xf numFmtId="195" fontId="60" fillId="0" borderId="23" xfId="49" applyNumberFormat="1" applyFont="1" applyBorder="1" applyAlignment="1">
      <alignment horizontal="center" vertical="center" wrapText="1"/>
    </xf>
    <xf numFmtId="195" fontId="60" fillId="0" borderId="24" xfId="49" applyNumberFormat="1" applyFont="1" applyBorder="1" applyAlignment="1">
      <alignment horizontal="center" vertical="center" wrapText="1"/>
    </xf>
    <xf numFmtId="181" fontId="39" fillId="0" borderId="10" xfId="67" applyNumberFormat="1" applyFont="1" applyBorder="1" applyAlignment="1">
      <alignment horizontal="center" vertical="center"/>
      <protection/>
    </xf>
    <xf numFmtId="195" fontId="14" fillId="24" borderId="12" xfId="49" applyNumberFormat="1" applyFont="1" applyFill="1" applyBorder="1" applyAlignment="1">
      <alignment horizontal="center" vertical="center" wrapText="1"/>
    </xf>
    <xf numFmtId="195" fontId="14" fillId="24" borderId="11" xfId="49" applyNumberFormat="1" applyFont="1" applyFill="1" applyBorder="1" applyAlignment="1">
      <alignment horizontal="center" vertical="center" wrapText="1"/>
    </xf>
    <xf numFmtId="195" fontId="14" fillId="24" borderId="0" xfId="49" applyNumberFormat="1" applyFont="1" applyFill="1" applyBorder="1" applyAlignment="1">
      <alignment horizontal="center" vertical="center" wrapText="1"/>
    </xf>
    <xf numFmtId="195" fontId="14" fillId="24" borderId="13" xfId="49" applyNumberFormat="1" applyFont="1" applyFill="1" applyBorder="1" applyAlignment="1">
      <alignment horizontal="center" vertical="center" wrapText="1"/>
    </xf>
    <xf numFmtId="195" fontId="14" fillId="24" borderId="10" xfId="49" applyNumberFormat="1" applyFont="1" applyFill="1" applyBorder="1" applyAlignment="1">
      <alignment horizontal="center" vertical="center" wrapText="1"/>
    </xf>
    <xf numFmtId="195" fontId="14" fillId="24" borderId="14" xfId="49" applyNumberFormat="1" applyFont="1" applyFill="1" applyBorder="1" applyAlignment="1">
      <alignment horizontal="center" vertical="center" wrapText="1"/>
    </xf>
    <xf numFmtId="0" fontId="38" fillId="0" borderId="0" xfId="67" applyFont="1" applyAlignment="1">
      <alignment horizontal="center" vertical="center" shrinkToFit="1"/>
      <protection/>
    </xf>
    <xf numFmtId="0" fontId="39" fillId="0" borderId="10" xfId="67" applyFont="1" applyBorder="1" applyAlignment="1">
      <alignment horizontal="distributed" vertical="center"/>
      <protection/>
    </xf>
    <xf numFmtId="0" fontId="29" fillId="0" borderId="0" xfId="65" applyFont="1" applyBorder="1" applyAlignment="1">
      <alignment horizontal="right" vertical="top" shrinkToFit="1"/>
      <protection/>
    </xf>
    <xf numFmtId="0" fontId="14" fillId="0" borderId="0" xfId="65" applyFont="1" applyBorder="1" applyAlignment="1">
      <alignment horizontal="right" vertical="top" shrinkToFit="1"/>
      <protection/>
    </xf>
    <xf numFmtId="195" fontId="27" fillId="0" borderId="0" xfId="49" applyNumberFormat="1" applyFont="1" applyBorder="1" applyAlignment="1">
      <alignment horizontal="left" vertical="top" wrapText="1"/>
    </xf>
    <xf numFmtId="195" fontId="29" fillId="0" borderId="12" xfId="49" applyNumberFormat="1" applyFont="1" applyBorder="1" applyAlignment="1">
      <alignment vertical="top" wrapText="1"/>
    </xf>
    <xf numFmtId="195" fontId="29" fillId="0" borderId="0" xfId="49" applyNumberFormat="1" applyFont="1" applyBorder="1" applyAlignment="1">
      <alignment vertical="top" wrapText="1"/>
    </xf>
    <xf numFmtId="0" fontId="39" fillId="0" borderId="10" xfId="67" applyFont="1" applyBorder="1" applyAlignment="1">
      <alignment horizontal="center" vertical="center"/>
      <protection/>
    </xf>
    <xf numFmtId="195" fontId="60" fillId="0" borderId="10" xfId="49" applyNumberFormat="1" applyFont="1" applyBorder="1" applyAlignment="1">
      <alignment horizontal="center" vertical="center" wrapText="1"/>
    </xf>
    <xf numFmtId="195" fontId="60" fillId="0" borderId="14" xfId="49" applyNumberFormat="1" applyFont="1" applyBorder="1" applyAlignment="1">
      <alignment horizontal="center" vertical="center" wrapText="1"/>
    </xf>
    <xf numFmtId="0" fontId="29" fillId="24" borderId="21" xfId="63" applyFont="1" applyFill="1" applyBorder="1" applyAlignment="1">
      <alignment horizontal="center" vertical="distributed"/>
      <protection/>
    </xf>
    <xf numFmtId="0" fontId="29" fillId="24" borderId="12" xfId="63" applyFont="1" applyFill="1" applyBorder="1" applyAlignment="1">
      <alignment horizontal="center" vertical="distributed"/>
      <protection/>
    </xf>
    <xf numFmtId="0" fontId="29" fillId="24" borderId="11" xfId="63" applyFont="1" applyFill="1" applyBorder="1" applyAlignment="1">
      <alignment horizontal="center" vertical="distributed"/>
      <protection/>
    </xf>
    <xf numFmtId="0" fontId="29" fillId="24" borderId="18" xfId="63" applyFont="1" applyFill="1" applyBorder="1" applyAlignment="1">
      <alignment horizontal="center" vertical="distributed"/>
      <protection/>
    </xf>
    <xf numFmtId="0" fontId="29" fillId="24" borderId="10" xfId="63" applyFont="1" applyFill="1" applyBorder="1" applyAlignment="1">
      <alignment horizontal="center" vertical="distributed"/>
      <protection/>
    </xf>
    <xf numFmtId="0" fontId="29" fillId="24" borderId="14" xfId="63" applyFont="1" applyFill="1" applyBorder="1" applyAlignment="1">
      <alignment horizontal="center" vertical="distributed"/>
      <protection/>
    </xf>
    <xf numFmtId="0" fontId="14" fillId="24" borderId="21" xfId="63" applyFont="1" applyFill="1" applyBorder="1" applyAlignment="1">
      <alignment horizontal="center" vertical="distributed" shrinkToFit="1"/>
      <protection/>
    </xf>
    <xf numFmtId="0" fontId="14" fillId="24" borderId="11" xfId="63" applyFont="1" applyFill="1" applyBorder="1" applyAlignment="1">
      <alignment horizontal="center" vertical="distributed"/>
      <protection/>
    </xf>
    <xf numFmtId="0" fontId="14" fillId="24" borderId="19" xfId="63" applyFont="1" applyFill="1" applyBorder="1" applyAlignment="1">
      <alignment horizontal="center" shrinkToFit="1"/>
      <protection/>
    </xf>
    <xf numFmtId="0" fontId="14" fillId="24" borderId="24" xfId="63" applyFont="1" applyFill="1" applyBorder="1" applyAlignment="1">
      <alignment horizontal="center" shrinkToFit="1"/>
      <protection/>
    </xf>
    <xf numFmtId="0" fontId="62" fillId="23" borderId="21" xfId="64" applyFont="1" applyFill="1" applyBorder="1" applyAlignment="1">
      <alignment horizontal="center" vertical="center"/>
      <protection/>
    </xf>
    <xf numFmtId="0" fontId="62" fillId="23" borderId="11" xfId="64" applyFont="1" applyFill="1" applyBorder="1" applyAlignment="1">
      <alignment horizontal="center" vertical="center"/>
      <protection/>
    </xf>
    <xf numFmtId="0" fontId="62" fillId="23" borderId="22" xfId="64" applyFont="1" applyFill="1" applyBorder="1" applyAlignment="1">
      <alignment horizontal="center" vertical="center"/>
      <protection/>
    </xf>
    <xf numFmtId="0" fontId="62" fillId="23" borderId="13" xfId="64" applyFont="1" applyFill="1" applyBorder="1" applyAlignment="1">
      <alignment horizontal="center" vertical="center"/>
      <protection/>
    </xf>
    <xf numFmtId="0" fontId="62" fillId="23" borderId="46" xfId="64" applyFont="1" applyFill="1" applyBorder="1" applyAlignment="1">
      <alignment horizontal="center" vertical="center"/>
      <protection/>
    </xf>
    <xf numFmtId="0" fontId="62" fillId="23" borderId="47" xfId="64" applyFont="1" applyFill="1" applyBorder="1" applyAlignment="1">
      <alignment horizontal="center" vertical="center"/>
      <protection/>
    </xf>
    <xf numFmtId="0" fontId="62" fillId="23" borderId="12" xfId="64" applyFont="1" applyFill="1" applyBorder="1" applyAlignment="1">
      <alignment horizontal="center" vertical="center"/>
      <protection/>
    </xf>
    <xf numFmtId="0" fontId="62" fillId="23" borderId="0" xfId="64" applyFont="1" applyFill="1" applyBorder="1" applyAlignment="1">
      <alignment horizontal="center" vertical="center"/>
      <protection/>
    </xf>
    <xf numFmtId="0" fontId="62" fillId="23" borderId="18" xfId="64" applyFont="1" applyFill="1" applyBorder="1" applyAlignment="1">
      <alignment horizontal="center" vertical="center"/>
      <protection/>
    </xf>
    <xf numFmtId="0" fontId="62" fillId="23" borderId="10" xfId="64" applyFont="1" applyFill="1" applyBorder="1" applyAlignment="1">
      <alignment horizontal="center" vertical="center"/>
      <protection/>
    </xf>
    <xf numFmtId="0" fontId="62" fillId="23" borderId="14" xfId="64" applyFont="1" applyFill="1" applyBorder="1" applyAlignment="1">
      <alignment horizontal="center" vertical="center"/>
      <protection/>
    </xf>
    <xf numFmtId="0" fontId="62" fillId="23" borderId="15" xfId="64" applyFont="1" applyFill="1" applyBorder="1" applyAlignment="1">
      <alignment horizontal="center" vertical="center" shrinkToFit="1"/>
      <protection/>
    </xf>
    <xf numFmtId="0" fontId="62" fillId="23" borderId="48" xfId="64" applyFont="1" applyFill="1" applyBorder="1" applyAlignment="1">
      <alignment horizontal="center" vertical="center" shrinkToFit="1"/>
      <protection/>
    </xf>
    <xf numFmtId="0" fontId="62" fillId="23" borderId="19" xfId="64" applyFont="1" applyFill="1" applyBorder="1" applyAlignment="1">
      <alignment horizontal="center" vertical="center"/>
      <protection/>
    </xf>
    <xf numFmtId="0" fontId="62" fillId="23" borderId="23" xfId="64" applyFont="1" applyFill="1" applyBorder="1" applyAlignment="1">
      <alignment horizontal="center" vertical="center"/>
      <protection/>
    </xf>
    <xf numFmtId="0" fontId="62" fillId="23" borderId="24" xfId="64" applyFont="1" applyFill="1" applyBorder="1" applyAlignment="1">
      <alignment horizontal="center" vertical="center"/>
      <protection/>
    </xf>
    <xf numFmtId="0" fontId="14" fillId="23" borderId="23" xfId="64" applyFont="1" applyFill="1" applyBorder="1" applyAlignment="1">
      <alignment horizontal="center" vertical="center"/>
      <protection/>
    </xf>
    <xf numFmtId="0" fontId="14" fillId="23" borderId="12" xfId="64" applyFont="1" applyFill="1" applyBorder="1" applyAlignment="1">
      <alignment horizontal="center" vertical="center"/>
      <protection/>
    </xf>
    <xf numFmtId="0" fontId="64" fillId="23" borderId="21" xfId="68" applyFont="1" applyFill="1" applyBorder="1" applyAlignment="1">
      <alignment horizontal="center" vertical="center" shrinkToFit="1"/>
      <protection/>
    </xf>
    <xf numFmtId="0" fontId="64" fillId="23" borderId="18" xfId="68" applyFont="1" applyFill="1" applyBorder="1" applyAlignment="1">
      <alignment horizontal="center" vertical="center" shrinkToFit="1"/>
      <protection/>
    </xf>
    <xf numFmtId="0" fontId="27" fillId="23" borderId="21" xfId="68" applyFont="1" applyFill="1" applyBorder="1" applyAlignment="1">
      <alignment horizontal="center" vertical="center"/>
      <protection/>
    </xf>
    <xf numFmtId="0" fontId="27" fillId="23" borderId="11" xfId="68" applyFont="1" applyFill="1" applyBorder="1" applyAlignment="1">
      <alignment horizontal="center" vertical="center"/>
      <protection/>
    </xf>
    <xf numFmtId="0" fontId="27" fillId="23" borderId="22" xfId="68" applyFont="1" applyFill="1" applyBorder="1" applyAlignment="1">
      <alignment horizontal="center" vertical="center"/>
      <protection/>
    </xf>
    <xf numFmtId="0" fontId="27" fillId="23" borderId="13" xfId="68" applyFont="1" applyFill="1" applyBorder="1" applyAlignment="1">
      <alignment horizontal="center" vertical="center"/>
      <protection/>
    </xf>
    <xf numFmtId="0" fontId="27" fillId="23" borderId="18" xfId="68" applyFont="1" applyFill="1" applyBorder="1" applyAlignment="1">
      <alignment horizontal="center" vertical="center"/>
      <protection/>
    </xf>
    <xf numFmtId="0" fontId="27" fillId="23" borderId="14" xfId="68" applyFont="1" applyFill="1" applyBorder="1" applyAlignment="1">
      <alignment horizontal="center" vertical="center"/>
      <protection/>
    </xf>
    <xf numFmtId="0" fontId="27" fillId="23" borderId="23" xfId="68" applyFont="1" applyFill="1" applyBorder="1" applyAlignment="1">
      <alignment horizontal="center" vertical="center"/>
      <protection/>
    </xf>
    <xf numFmtId="0" fontId="28" fillId="23" borderId="21" xfId="68" applyFont="1" applyFill="1" applyBorder="1" applyAlignment="1">
      <alignment horizontal="center" vertical="center" shrinkToFit="1"/>
      <protection/>
    </xf>
    <xf numFmtId="0" fontId="28" fillId="23" borderId="18" xfId="68" applyFont="1" applyFill="1" applyBorder="1" applyAlignment="1">
      <alignment horizontal="center" vertical="center" shrinkToFit="1"/>
      <protection/>
    </xf>
    <xf numFmtId="0" fontId="14" fillId="23" borderId="24" xfId="64" applyFont="1" applyFill="1" applyBorder="1" applyAlignment="1">
      <alignment horizontal="center" vertical="center"/>
      <protection/>
    </xf>
    <xf numFmtId="0" fontId="14" fillId="23" borderId="21" xfId="64" applyFont="1" applyFill="1" applyBorder="1" applyAlignment="1">
      <alignment horizontal="center" vertical="center" wrapText="1"/>
      <protection/>
    </xf>
    <xf numFmtId="0" fontId="14" fillId="23" borderId="22" xfId="64" applyFont="1" applyFill="1" applyBorder="1" applyAlignment="1">
      <alignment horizontal="center" vertical="center" wrapText="1"/>
      <protection/>
    </xf>
    <xf numFmtId="0" fontId="14" fillId="23" borderId="46" xfId="64" applyFont="1" applyFill="1" applyBorder="1" applyAlignment="1">
      <alignment horizontal="center" vertical="center" wrapText="1"/>
      <protection/>
    </xf>
    <xf numFmtId="0" fontId="14" fillId="23" borderId="18" xfId="64" applyFont="1" applyFill="1" applyBorder="1" applyAlignment="1">
      <alignment horizontal="center" vertical="center" wrapText="1"/>
      <protection/>
    </xf>
    <xf numFmtId="0" fontId="29" fillId="23" borderId="11" xfId="64" applyFont="1" applyFill="1" applyBorder="1" applyAlignment="1">
      <alignment horizontal="center" vertical="center" wrapText="1"/>
      <protection/>
    </xf>
    <xf numFmtId="0" fontId="29" fillId="23" borderId="47" xfId="64" applyFont="1" applyFill="1" applyBorder="1" applyAlignment="1">
      <alignment horizontal="center" vertical="center" wrapText="1"/>
      <protection/>
    </xf>
    <xf numFmtId="0" fontId="62" fillId="23" borderId="21" xfId="64" applyFont="1" applyFill="1" applyBorder="1" applyAlignment="1">
      <alignment horizontal="center" vertical="center" wrapText="1"/>
      <protection/>
    </xf>
    <xf numFmtId="0" fontId="62" fillId="23" borderId="46" xfId="64" applyFont="1" applyFill="1" applyBorder="1" applyAlignment="1">
      <alignment horizontal="center" vertical="center" wrapText="1"/>
      <protection/>
    </xf>
    <xf numFmtId="49" fontId="67" fillId="0" borderId="0" xfId="0" applyNumberFormat="1" applyFont="1" applyAlignment="1">
      <alignment vertical="top"/>
    </xf>
    <xf numFmtId="49" fontId="67" fillId="0" borderId="0" xfId="0" applyNumberFormat="1" applyFont="1" applyAlignment="1">
      <alignment vertical="top" wrapText="1"/>
    </xf>
    <xf numFmtId="49" fontId="66" fillId="0" borderId="0" xfId="0" applyNumberFormat="1" applyFont="1" applyAlignment="1">
      <alignment horizontal="center"/>
    </xf>
    <xf numFmtId="197" fontId="52" fillId="0" borderId="0" xfId="0" applyNumberFormat="1"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71625"/>
          <a:ext cx="1666875" cy="971550"/>
        </a:xfrm>
        <a:prstGeom prst="rect">
          <a:avLst/>
        </a:prstGeom>
        <a:noFill/>
        <a:ln w="9525" cmpd="sng">
          <a:noFill/>
        </a:ln>
      </xdr:spPr>
    </xdr:pic>
    <xdr:clientData/>
  </xdr:twoCellAnchor>
  <xdr:twoCellAnchor editAs="oneCell">
    <xdr:from>
      <xdr:col>1</xdr:col>
      <xdr:colOff>95250</xdr:colOff>
      <xdr:row>11</xdr:row>
      <xdr:rowOff>142875</xdr:rowOff>
    </xdr:from>
    <xdr:to>
      <xdr:col>10</xdr:col>
      <xdr:colOff>361950</xdr:colOff>
      <xdr:row>36</xdr:row>
      <xdr:rowOff>95250</xdr:rowOff>
    </xdr:to>
    <xdr:pic>
      <xdr:nvPicPr>
        <xdr:cNvPr id="3" name="Picture 359"/>
        <xdr:cNvPicPr preferRelativeResize="1">
          <a:picLocks noChangeAspect="1"/>
        </xdr:cNvPicPr>
      </xdr:nvPicPr>
      <xdr:blipFill>
        <a:blip r:embed="rId2"/>
        <a:stretch>
          <a:fillRect/>
        </a:stretch>
      </xdr:blipFill>
      <xdr:spPr>
        <a:xfrm>
          <a:off x="342900" y="28003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84</xdr:row>
      <xdr:rowOff>114300</xdr:rowOff>
    </xdr:from>
    <xdr:to>
      <xdr:col>8</xdr:col>
      <xdr:colOff>171450</xdr:colOff>
      <xdr:row>84</xdr:row>
      <xdr:rowOff>114300</xdr:rowOff>
    </xdr:to>
    <xdr:sp>
      <xdr:nvSpPr>
        <xdr:cNvPr id="1" name="Line 1"/>
        <xdr:cNvSpPr>
          <a:spLocks/>
        </xdr:cNvSpPr>
      </xdr:nvSpPr>
      <xdr:spPr>
        <a:xfrm>
          <a:off x="2162175" y="153924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〒420-8601　静岡市葵区追手町9-6
静岡県経営管理部</a:t>
          </a:r>
          <a:r>
            <a:rPr lang="en-US" cap="none" sz="1100" b="0" i="0" u="none" baseline="0">
              <a:solidFill>
                <a:srgbClr val="000000"/>
              </a:solidFill>
              <a:latin typeface="ＭＳ Ｐゴシック"/>
              <a:ea typeface="ＭＳ Ｐゴシック"/>
              <a:cs typeface="ＭＳ Ｐゴシック"/>
            </a:rPr>
            <a:t>ICT推進</a:t>
          </a:r>
          <a:r>
            <a:rPr lang="en-US" cap="none" sz="1100" b="0" i="0" u="none" baseline="0">
              <a:solidFill>
                <a:srgbClr val="000000"/>
              </a:solidFill>
              <a:latin typeface="ＭＳ Ｐゴシック"/>
              <a:ea typeface="ＭＳ Ｐゴシック"/>
              <a:cs typeface="ＭＳ Ｐゴシック"/>
            </a:rPr>
            <a:t>局統計調査課　経済班
TEL　０５４－２２１－２２４５、２２４６　　FAX　０５４－２２１－３６０９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https://toukei.pref.shizuoka.jp/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316;&#25104;&#12484;&#12540;&#12523;\gpn22201001\gpn222010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5104;&#12484;&#12540;&#12523;\gpn22201001\gpn22201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n222010014"/>
      <sheetName val="第1表"/>
      <sheetName val="第4表（規模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pn222010013"/>
      <sheetName val="第2表"/>
      <sheetName val="第5表（規模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workbookViewId="0" topLeftCell="A1">
      <selection activeCell="A1" sqref="A1"/>
    </sheetView>
  </sheetViews>
  <sheetFormatPr defaultColWidth="8.796875" defaultRowHeight="14.25"/>
  <cols>
    <col min="1" max="1" width="2.59765625" style="12" customWidth="1"/>
    <col min="2" max="2" width="4.09765625" style="12" customWidth="1"/>
    <col min="3" max="12" width="9" style="12" bestFit="1" customWidth="1"/>
    <col min="13" max="13" width="15.5" style="13" customWidth="1"/>
    <col min="14" max="14" width="7.19921875" style="12" customWidth="1"/>
    <col min="15" max="15" width="16.3984375" style="12" customWidth="1"/>
    <col min="16" max="16384" width="9" style="12" bestFit="1" customWidth="1"/>
  </cols>
  <sheetData>
    <row r="1" ht="6.75" customHeight="1"/>
    <row r="2" spans="2:13" ht="23.25" customHeight="1">
      <c r="B2" s="19" t="s">
        <v>205</v>
      </c>
      <c r="M2" s="14"/>
    </row>
    <row r="3" ht="36" customHeight="1"/>
    <row r="4" spans="3:11" ht="39.75" customHeight="1">
      <c r="C4" s="20" t="s">
        <v>201</v>
      </c>
      <c r="D4" s="21"/>
      <c r="E4" s="21"/>
      <c r="F4" s="21"/>
      <c r="G4" s="21"/>
      <c r="H4" s="21"/>
      <c r="I4" s="21"/>
      <c r="J4" s="21"/>
      <c r="K4" s="21"/>
    </row>
    <row r="5" ht="9.75" customHeight="1"/>
    <row r="6" spans="3:11" ht="19.5" customHeight="1">
      <c r="C6" s="542" t="s">
        <v>74</v>
      </c>
      <c r="D6" s="542"/>
      <c r="E6" s="542"/>
      <c r="F6" s="542"/>
      <c r="G6" s="542"/>
      <c r="H6" s="542"/>
      <c r="I6" s="542"/>
      <c r="J6" s="542"/>
      <c r="K6" s="542"/>
    </row>
    <row r="7" ht="9.75" customHeight="1"/>
    <row r="8" spans="15:16" ht="19.5" customHeight="1">
      <c r="O8" s="15"/>
      <c r="P8" s="16"/>
    </row>
    <row r="9" spans="5:9" ht="21.75" customHeight="1">
      <c r="E9" s="543">
        <v>43497</v>
      </c>
      <c r="F9" s="543"/>
      <c r="G9" s="543"/>
      <c r="H9" s="543"/>
      <c r="I9" s="22"/>
    </row>
    <row r="10" ht="9.75" customHeight="1">
      <c r="G10" s="544"/>
    </row>
    <row r="11" ht="13.5" customHeight="1">
      <c r="G11" s="545"/>
    </row>
    <row r="12" spans="3:11" ht="18.75">
      <c r="C12" s="23"/>
      <c r="D12" s="21"/>
      <c r="E12" s="21"/>
      <c r="F12" s="21"/>
      <c r="G12" s="24"/>
      <c r="H12" s="21"/>
      <c r="I12" s="21"/>
      <c r="J12" s="21"/>
      <c r="K12" s="21"/>
    </row>
    <row r="13" spans="3:11" ht="13.5">
      <c r="C13" s="24"/>
      <c r="D13" s="21"/>
      <c r="E13" s="21"/>
      <c r="F13" s="21"/>
      <c r="G13" s="21"/>
      <c r="H13" s="21"/>
      <c r="I13" s="21"/>
      <c r="J13" s="21"/>
      <c r="K13" s="21"/>
    </row>
    <row r="14" ht="13.5"/>
    <row r="15" ht="13.5"/>
    <row r="16" ht="13.5">
      <c r="M16" s="12"/>
    </row>
    <row r="17" ht="13.5">
      <c r="M17" s="12"/>
    </row>
    <row r="18" ht="13.5">
      <c r="M18" s="12"/>
    </row>
    <row r="19" ht="13.5">
      <c r="M19" s="12"/>
    </row>
    <row r="20" ht="13.5">
      <c r="M20" s="12"/>
    </row>
    <row r="21" ht="13.5">
      <c r="M21" s="12"/>
    </row>
    <row r="22" ht="13.5">
      <c r="M22" s="17"/>
    </row>
    <row r="23" ht="13.5">
      <c r="M23" s="12"/>
    </row>
    <row r="24" ht="13.5">
      <c r="M24" s="12"/>
    </row>
    <row r="25" ht="13.5">
      <c r="M25" s="12"/>
    </row>
    <row r="26" ht="13.5">
      <c r="M26" s="12"/>
    </row>
    <row r="27" ht="13.5">
      <c r="M27" s="12"/>
    </row>
    <row r="28" ht="13.5">
      <c r="M28" s="12"/>
    </row>
    <row r="29" ht="13.5">
      <c r="M29" s="12"/>
    </row>
    <row r="30" ht="13.5">
      <c r="M30" s="18"/>
    </row>
    <row r="31" ht="13.5"/>
    <row r="32" ht="13.5"/>
    <row r="33" ht="13.5"/>
    <row r="34" ht="13.5"/>
    <row r="35" ht="13.5"/>
    <row r="36" ht="13.5"/>
    <row r="37" ht="13.5"/>
    <row r="42" spans="4:10" ht="13.5">
      <c r="D42" s="25"/>
      <c r="E42" s="25"/>
      <c r="F42" s="26" t="s">
        <v>86</v>
      </c>
      <c r="G42" s="25"/>
      <c r="H42" s="25"/>
      <c r="I42" s="25"/>
      <c r="J42" s="25"/>
    </row>
    <row r="43" spans="3:10" ht="13.5">
      <c r="C43" s="26"/>
      <c r="D43" s="25"/>
      <c r="E43" s="25"/>
      <c r="F43" s="25"/>
      <c r="G43" s="25"/>
      <c r="H43" s="25"/>
      <c r="I43" s="25"/>
      <c r="J43" s="25"/>
    </row>
    <row r="44" spans="3:10" ht="13.5">
      <c r="C44" s="26"/>
      <c r="D44" s="25"/>
      <c r="E44" s="25"/>
      <c r="F44" s="25"/>
      <c r="G44" s="25"/>
      <c r="H44" s="25"/>
      <c r="I44" s="25"/>
      <c r="J44" s="25"/>
    </row>
    <row r="45" spans="3:10" ht="13.5">
      <c r="C45" s="26"/>
      <c r="D45" s="25"/>
      <c r="E45" s="25"/>
      <c r="F45" s="25"/>
      <c r="G45" s="25"/>
      <c r="H45" s="25"/>
      <c r="I45" s="25"/>
      <c r="J45" s="25"/>
    </row>
    <row r="46" spans="3:10" ht="13.5">
      <c r="C46" s="25"/>
      <c r="D46" s="25"/>
      <c r="E46" s="25"/>
      <c r="F46" s="25"/>
      <c r="G46" s="25"/>
      <c r="H46" s="25"/>
      <c r="I46" s="25"/>
      <c r="J46" s="25"/>
    </row>
    <row r="47" spans="3:10" ht="13.5">
      <c r="C47" s="25"/>
      <c r="D47" s="25"/>
      <c r="E47" s="25"/>
      <c r="F47" s="25"/>
      <c r="G47" s="25"/>
      <c r="H47" s="25"/>
      <c r="I47" s="25"/>
      <c r="J47" s="25"/>
    </row>
    <row r="48" spans="3:10" ht="13.5">
      <c r="C48" s="25"/>
      <c r="D48" s="25"/>
      <c r="E48" s="25"/>
      <c r="F48" s="25"/>
      <c r="G48" s="25"/>
      <c r="H48" s="25"/>
      <c r="I48" s="25"/>
      <c r="J48" s="25"/>
    </row>
    <row r="49" spans="3:10" ht="1.5" customHeight="1">
      <c r="C49" s="25"/>
      <c r="D49" s="25"/>
      <c r="E49" s="25"/>
      <c r="F49" s="25"/>
      <c r="G49" s="25"/>
      <c r="H49" s="25"/>
      <c r="I49" s="25"/>
      <c r="J49" s="25"/>
    </row>
    <row r="50" spans="3:11" ht="13.5">
      <c r="C50" s="25"/>
      <c r="D50" s="25"/>
      <c r="E50" s="25"/>
      <c r="F50" s="25"/>
      <c r="G50" s="25"/>
      <c r="H50" s="25"/>
      <c r="I50" s="25"/>
      <c r="J50" s="25"/>
      <c r="K50" s="21"/>
    </row>
    <row r="51" spans="3:11" ht="20.25" customHeight="1">
      <c r="C51" s="25"/>
      <c r="D51" s="25"/>
      <c r="E51" s="25"/>
      <c r="F51" s="25"/>
      <c r="G51" s="25"/>
      <c r="H51" s="25"/>
      <c r="I51" s="25"/>
      <c r="J51" s="25"/>
      <c r="K51" s="21"/>
    </row>
    <row r="52" spans="3:10" ht="24" customHeight="1">
      <c r="C52" s="25"/>
      <c r="D52" s="25"/>
      <c r="F52" s="546" t="s">
        <v>206</v>
      </c>
      <c r="G52" s="546"/>
      <c r="H52" s="546"/>
      <c r="I52" s="25"/>
      <c r="J52" s="25"/>
    </row>
    <row r="53" spans="3:11" ht="18.75" customHeight="1">
      <c r="C53" s="541" t="s">
        <v>211</v>
      </c>
      <c r="D53" s="541"/>
      <c r="E53" s="541"/>
      <c r="F53" s="541"/>
      <c r="G53" s="541"/>
      <c r="H53" s="541"/>
      <c r="I53" s="541"/>
      <c r="J53" s="541"/>
      <c r="K53" s="28"/>
    </row>
    <row r="54" spans="4:11" ht="10.5" customHeight="1">
      <c r="D54" s="28"/>
      <c r="E54" s="28"/>
      <c r="F54" s="29"/>
      <c r="G54" s="29"/>
      <c r="H54" s="29"/>
      <c r="I54" s="28"/>
      <c r="J54" s="28"/>
      <c r="K54" s="28"/>
    </row>
    <row r="55" ht="18.75" customHeight="1">
      <c r="K55" s="27"/>
    </row>
  </sheetData>
  <sheetProtection/>
  <mergeCells count="5">
    <mergeCell ref="C53:J53"/>
    <mergeCell ref="C6:K6"/>
    <mergeCell ref="E9:H9"/>
    <mergeCell ref="G10:G11"/>
    <mergeCell ref="F52:H52"/>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8"/>
  <sheetViews>
    <sheetView view="pageBreakPreview" zoomScale="130" zoomScaleNormal="85" zoomScaleSheetLayoutView="130" workbookViewId="0" topLeftCell="A1">
      <selection activeCell="A1" sqref="A1"/>
    </sheetView>
  </sheetViews>
  <sheetFormatPr defaultColWidth="8.796875" defaultRowHeight="14.25"/>
  <cols>
    <col min="1" max="1" width="4.8984375" style="173" bestFit="1" customWidth="1"/>
    <col min="2" max="2" width="3.1992187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453</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241</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106.6</v>
      </c>
      <c r="E8" s="199">
        <v>116.6</v>
      </c>
      <c r="F8" s="199">
        <v>104.5</v>
      </c>
      <c r="G8" s="199">
        <v>119.4</v>
      </c>
      <c r="H8" s="199">
        <v>90.1</v>
      </c>
      <c r="I8" s="199">
        <v>112.3</v>
      </c>
      <c r="J8" s="199">
        <v>104.1</v>
      </c>
      <c r="K8" s="199">
        <v>115.5</v>
      </c>
      <c r="L8" s="200">
        <v>108.6</v>
      </c>
      <c r="M8" s="200">
        <v>112.9</v>
      </c>
      <c r="N8" s="200">
        <v>94.3</v>
      </c>
      <c r="O8" s="200">
        <v>117.4</v>
      </c>
      <c r="P8" s="199">
        <v>108.4</v>
      </c>
      <c r="Q8" s="199">
        <v>103.7</v>
      </c>
      <c r="R8" s="199">
        <v>108.3</v>
      </c>
      <c r="S8" s="200">
        <v>106.6</v>
      </c>
    </row>
    <row r="9" spans="1:19" ht="13.5" customHeight="1">
      <c r="A9" s="202"/>
      <c r="B9" s="202" t="s">
        <v>141</v>
      </c>
      <c r="C9" s="203"/>
      <c r="D9" s="204">
        <v>101</v>
      </c>
      <c r="E9" s="3">
        <v>110.2</v>
      </c>
      <c r="F9" s="3">
        <v>100.3</v>
      </c>
      <c r="G9" s="3">
        <v>107.3</v>
      </c>
      <c r="H9" s="3">
        <v>94.3</v>
      </c>
      <c r="I9" s="3">
        <v>103.3</v>
      </c>
      <c r="J9" s="3">
        <v>99</v>
      </c>
      <c r="K9" s="3">
        <v>106.6</v>
      </c>
      <c r="L9" s="205">
        <v>107.3</v>
      </c>
      <c r="M9" s="205">
        <v>106.7</v>
      </c>
      <c r="N9" s="205">
        <v>91.3</v>
      </c>
      <c r="O9" s="205">
        <v>100</v>
      </c>
      <c r="P9" s="3">
        <v>90.3</v>
      </c>
      <c r="Q9" s="3">
        <v>101.9</v>
      </c>
      <c r="R9" s="3">
        <v>102.9</v>
      </c>
      <c r="S9" s="205">
        <v>102</v>
      </c>
    </row>
    <row r="10" spans="1:19" ht="13.5">
      <c r="A10" s="202"/>
      <c r="B10" s="202" t="s">
        <v>48</v>
      </c>
      <c r="C10" s="203"/>
      <c r="D10" s="242">
        <v>100</v>
      </c>
      <c r="E10" s="243">
        <v>100</v>
      </c>
      <c r="F10" s="243">
        <v>100</v>
      </c>
      <c r="G10" s="243">
        <v>100</v>
      </c>
      <c r="H10" s="243">
        <v>100</v>
      </c>
      <c r="I10" s="243">
        <v>100</v>
      </c>
      <c r="J10" s="243">
        <v>100</v>
      </c>
      <c r="K10" s="243">
        <v>100</v>
      </c>
      <c r="L10" s="205">
        <v>100</v>
      </c>
      <c r="M10" s="205">
        <v>100</v>
      </c>
      <c r="N10" s="205">
        <v>100</v>
      </c>
      <c r="O10" s="205">
        <v>100</v>
      </c>
      <c r="P10" s="243">
        <v>100</v>
      </c>
      <c r="Q10" s="243">
        <v>100</v>
      </c>
      <c r="R10" s="243">
        <v>100</v>
      </c>
      <c r="S10" s="205">
        <v>100</v>
      </c>
    </row>
    <row r="11" spans="1:19" ht="13.5" customHeight="1">
      <c r="A11" s="202"/>
      <c r="B11" s="202">
        <v>28</v>
      </c>
      <c r="C11" s="203"/>
      <c r="D11" s="242" t="s">
        <v>451</v>
      </c>
      <c r="E11" s="243" t="s">
        <v>451</v>
      </c>
      <c r="F11" s="243" t="s">
        <v>451</v>
      </c>
      <c r="G11" s="243" t="s">
        <v>451</v>
      </c>
      <c r="H11" s="243" t="s">
        <v>451</v>
      </c>
      <c r="I11" s="243" t="s">
        <v>451</v>
      </c>
      <c r="J11" s="243" t="s">
        <v>451</v>
      </c>
      <c r="K11" s="243" t="s">
        <v>451</v>
      </c>
      <c r="L11" s="243" t="s">
        <v>451</v>
      </c>
      <c r="M11" s="243" t="s">
        <v>451</v>
      </c>
      <c r="N11" s="243" t="s">
        <v>451</v>
      </c>
      <c r="O11" s="243" t="s">
        <v>451</v>
      </c>
      <c r="P11" s="243" t="s">
        <v>451</v>
      </c>
      <c r="Q11" s="243" t="s">
        <v>451</v>
      </c>
      <c r="R11" s="243" t="s">
        <v>451</v>
      </c>
      <c r="S11" s="243" t="s">
        <v>451</v>
      </c>
    </row>
    <row r="12" spans="1:19" ht="13.5" customHeight="1">
      <c r="A12" s="202"/>
      <c r="B12" s="202" t="s">
        <v>31</v>
      </c>
      <c r="C12" s="203"/>
      <c r="D12" s="244" t="s">
        <v>451</v>
      </c>
      <c r="E12" s="245" t="s">
        <v>451</v>
      </c>
      <c r="F12" s="245" t="s">
        <v>451</v>
      </c>
      <c r="G12" s="245" t="s">
        <v>451</v>
      </c>
      <c r="H12" s="245" t="s">
        <v>451</v>
      </c>
      <c r="I12" s="245" t="s">
        <v>451</v>
      </c>
      <c r="J12" s="245" t="s">
        <v>451</v>
      </c>
      <c r="K12" s="245" t="s">
        <v>451</v>
      </c>
      <c r="L12" s="245" t="s">
        <v>451</v>
      </c>
      <c r="M12" s="245" t="s">
        <v>451</v>
      </c>
      <c r="N12" s="245" t="s">
        <v>451</v>
      </c>
      <c r="O12" s="245" t="s">
        <v>451</v>
      </c>
      <c r="P12" s="245" t="s">
        <v>451</v>
      </c>
      <c r="Q12" s="245" t="s">
        <v>451</v>
      </c>
      <c r="R12" s="245" t="s">
        <v>451</v>
      </c>
      <c r="S12" s="245" t="s">
        <v>451</v>
      </c>
    </row>
    <row r="13" spans="1:19" ht="13.5" customHeight="1">
      <c r="A13" s="208"/>
      <c r="B13" s="209" t="s">
        <v>80</v>
      </c>
      <c r="C13" s="210"/>
      <c r="D13" s="246">
        <v>98.5</v>
      </c>
      <c r="E13" s="247">
        <v>115.4</v>
      </c>
      <c r="F13" s="247">
        <v>98.8</v>
      </c>
      <c r="G13" s="247">
        <v>119.8</v>
      </c>
      <c r="H13" s="247">
        <v>80.2</v>
      </c>
      <c r="I13" s="247">
        <v>101.2</v>
      </c>
      <c r="J13" s="247">
        <v>103.3</v>
      </c>
      <c r="K13" s="247">
        <v>93.4</v>
      </c>
      <c r="L13" s="247">
        <v>91.8</v>
      </c>
      <c r="M13" s="247">
        <v>110</v>
      </c>
      <c r="N13" s="247">
        <v>89.5</v>
      </c>
      <c r="O13" s="247">
        <v>98.9</v>
      </c>
      <c r="P13" s="247">
        <v>84</v>
      </c>
      <c r="Q13" s="247">
        <v>102.8</v>
      </c>
      <c r="R13" s="247">
        <v>98.6</v>
      </c>
      <c r="S13" s="247">
        <v>96.6</v>
      </c>
    </row>
    <row r="14" spans="1:19" ht="13.5" customHeight="1">
      <c r="A14" s="202" t="s">
        <v>318</v>
      </c>
      <c r="B14" s="202">
        <v>2</v>
      </c>
      <c r="C14" s="203"/>
      <c r="D14" s="213">
        <v>97.8</v>
      </c>
      <c r="E14" s="214">
        <v>117.8</v>
      </c>
      <c r="F14" s="214">
        <v>98.7</v>
      </c>
      <c r="G14" s="214">
        <v>116.9</v>
      </c>
      <c r="H14" s="214">
        <v>81.3</v>
      </c>
      <c r="I14" s="214">
        <v>102</v>
      </c>
      <c r="J14" s="214">
        <v>97.4</v>
      </c>
      <c r="K14" s="214">
        <v>91.6</v>
      </c>
      <c r="L14" s="214">
        <v>84.9</v>
      </c>
      <c r="M14" s="214">
        <v>111.6</v>
      </c>
      <c r="N14" s="214">
        <v>87.6</v>
      </c>
      <c r="O14" s="214">
        <v>92.9</v>
      </c>
      <c r="P14" s="214">
        <v>87.4</v>
      </c>
      <c r="Q14" s="214">
        <v>103.4</v>
      </c>
      <c r="R14" s="214">
        <v>98.5</v>
      </c>
      <c r="S14" s="214">
        <v>94.9</v>
      </c>
    </row>
    <row r="15" spans="1:19" ht="13.5" customHeight="1">
      <c r="A15" s="202"/>
      <c r="B15" s="202">
        <v>3</v>
      </c>
      <c r="C15" s="203"/>
      <c r="D15" s="215">
        <v>97.3</v>
      </c>
      <c r="E15" s="2">
        <v>115.7</v>
      </c>
      <c r="F15" s="2">
        <v>99.3</v>
      </c>
      <c r="G15" s="2">
        <v>119</v>
      </c>
      <c r="H15" s="2">
        <v>82.7</v>
      </c>
      <c r="I15" s="2">
        <v>98.9</v>
      </c>
      <c r="J15" s="2">
        <v>97.4</v>
      </c>
      <c r="K15" s="2">
        <v>91.1</v>
      </c>
      <c r="L15" s="2">
        <v>85.9</v>
      </c>
      <c r="M15" s="2">
        <v>113</v>
      </c>
      <c r="N15" s="2">
        <v>90.2</v>
      </c>
      <c r="O15" s="2">
        <v>93.6</v>
      </c>
      <c r="P15" s="2">
        <v>86</v>
      </c>
      <c r="Q15" s="2">
        <v>100.2</v>
      </c>
      <c r="R15" s="2">
        <v>97</v>
      </c>
      <c r="S15" s="2">
        <v>94.4</v>
      </c>
    </row>
    <row r="16" spans="1:19" ht="13.5" customHeight="1">
      <c r="A16" s="202"/>
      <c r="B16" s="202">
        <v>4</v>
      </c>
      <c r="C16" s="203"/>
      <c r="D16" s="215">
        <v>99.7</v>
      </c>
      <c r="E16" s="2">
        <v>117.6</v>
      </c>
      <c r="F16" s="2">
        <v>99.9</v>
      </c>
      <c r="G16" s="2">
        <v>122.6</v>
      </c>
      <c r="H16" s="2">
        <v>82.7</v>
      </c>
      <c r="I16" s="2">
        <v>102</v>
      </c>
      <c r="J16" s="2">
        <v>103.6</v>
      </c>
      <c r="K16" s="2">
        <v>94.5</v>
      </c>
      <c r="L16" s="2">
        <v>89.5</v>
      </c>
      <c r="M16" s="2">
        <v>113.2</v>
      </c>
      <c r="N16" s="2">
        <v>90.6</v>
      </c>
      <c r="O16" s="2">
        <v>87.5</v>
      </c>
      <c r="P16" s="2">
        <v>88.1</v>
      </c>
      <c r="Q16" s="2">
        <v>104.7</v>
      </c>
      <c r="R16" s="2">
        <v>100.9</v>
      </c>
      <c r="S16" s="2">
        <v>97.3</v>
      </c>
    </row>
    <row r="17" spans="1:19" ht="13.5" customHeight="1">
      <c r="A17" s="202"/>
      <c r="B17" s="202">
        <v>5</v>
      </c>
      <c r="C17" s="203"/>
      <c r="D17" s="215">
        <v>97.6</v>
      </c>
      <c r="E17" s="2">
        <v>117.5</v>
      </c>
      <c r="F17" s="2">
        <v>97.9</v>
      </c>
      <c r="G17" s="2">
        <v>117.9</v>
      </c>
      <c r="H17" s="2">
        <v>80.8</v>
      </c>
      <c r="I17" s="2">
        <v>97.5</v>
      </c>
      <c r="J17" s="2">
        <v>100.7</v>
      </c>
      <c r="K17" s="2">
        <v>90.3</v>
      </c>
      <c r="L17" s="2">
        <v>87.5</v>
      </c>
      <c r="M17" s="2">
        <v>109.1</v>
      </c>
      <c r="N17" s="2">
        <v>91.6</v>
      </c>
      <c r="O17" s="2">
        <v>98.8</v>
      </c>
      <c r="P17" s="2">
        <v>86.1</v>
      </c>
      <c r="Q17" s="2">
        <v>101</v>
      </c>
      <c r="R17" s="2">
        <v>91.6</v>
      </c>
      <c r="S17" s="2">
        <v>94.8</v>
      </c>
    </row>
    <row r="18" spans="1:19" ht="13.5" customHeight="1">
      <c r="A18" s="202"/>
      <c r="B18" s="202">
        <v>6</v>
      </c>
      <c r="C18" s="203"/>
      <c r="D18" s="215">
        <v>99.5</v>
      </c>
      <c r="E18" s="2">
        <v>117.1</v>
      </c>
      <c r="F18" s="2">
        <v>98.9</v>
      </c>
      <c r="G18" s="2">
        <v>118.8</v>
      </c>
      <c r="H18" s="2">
        <v>83.3</v>
      </c>
      <c r="I18" s="2">
        <v>107.5</v>
      </c>
      <c r="J18" s="2">
        <v>101.5</v>
      </c>
      <c r="K18" s="2">
        <v>92.1</v>
      </c>
      <c r="L18" s="2">
        <v>89.1</v>
      </c>
      <c r="M18" s="2">
        <v>113.6</v>
      </c>
      <c r="N18" s="2">
        <v>92.2</v>
      </c>
      <c r="O18" s="2">
        <v>99.3</v>
      </c>
      <c r="P18" s="2">
        <v>86.5</v>
      </c>
      <c r="Q18" s="2">
        <v>103.3</v>
      </c>
      <c r="R18" s="2">
        <v>100.9</v>
      </c>
      <c r="S18" s="2">
        <v>97.1</v>
      </c>
    </row>
    <row r="19" spans="1:19" ht="13.5" customHeight="1">
      <c r="A19" s="202"/>
      <c r="B19" s="202">
        <v>7</v>
      </c>
      <c r="C19" s="203"/>
      <c r="D19" s="215">
        <v>99.6</v>
      </c>
      <c r="E19" s="2">
        <v>114</v>
      </c>
      <c r="F19" s="2">
        <v>100</v>
      </c>
      <c r="G19" s="2">
        <v>116.3</v>
      </c>
      <c r="H19" s="2">
        <v>78.2</v>
      </c>
      <c r="I19" s="2">
        <v>101.1</v>
      </c>
      <c r="J19" s="2">
        <v>107.6</v>
      </c>
      <c r="K19" s="2">
        <v>93.9</v>
      </c>
      <c r="L19" s="2">
        <v>98.8</v>
      </c>
      <c r="M19" s="2">
        <v>109.5</v>
      </c>
      <c r="N19" s="2">
        <v>90.7</v>
      </c>
      <c r="O19" s="2">
        <v>104.8</v>
      </c>
      <c r="P19" s="2">
        <v>81.9</v>
      </c>
      <c r="Q19" s="2">
        <v>102.6</v>
      </c>
      <c r="R19" s="2">
        <v>101</v>
      </c>
      <c r="S19" s="2">
        <v>96.9</v>
      </c>
    </row>
    <row r="20" spans="1:19" ht="13.5" customHeight="1">
      <c r="A20" s="202"/>
      <c r="B20" s="202">
        <v>8</v>
      </c>
      <c r="C20" s="203"/>
      <c r="D20" s="215">
        <v>99.4</v>
      </c>
      <c r="E20" s="2">
        <v>115.1</v>
      </c>
      <c r="F20" s="2">
        <v>99.2</v>
      </c>
      <c r="G20" s="2">
        <v>120.4</v>
      </c>
      <c r="H20" s="2">
        <v>77.1</v>
      </c>
      <c r="I20" s="2">
        <v>100.8</v>
      </c>
      <c r="J20" s="2">
        <v>106.4</v>
      </c>
      <c r="K20" s="2">
        <v>95.1</v>
      </c>
      <c r="L20" s="2">
        <v>95.5</v>
      </c>
      <c r="M20" s="2">
        <v>107.9</v>
      </c>
      <c r="N20" s="2">
        <v>94.6</v>
      </c>
      <c r="O20" s="2">
        <v>102.9</v>
      </c>
      <c r="P20" s="2">
        <v>80.5</v>
      </c>
      <c r="Q20" s="2">
        <v>105.5</v>
      </c>
      <c r="R20" s="2">
        <v>100.1</v>
      </c>
      <c r="S20" s="2">
        <v>96.5</v>
      </c>
    </row>
    <row r="21" spans="1:19" ht="13.5" customHeight="1">
      <c r="A21" s="202"/>
      <c r="B21" s="202">
        <v>9</v>
      </c>
      <c r="C21" s="203"/>
      <c r="D21" s="215">
        <v>97.9</v>
      </c>
      <c r="E21" s="2">
        <v>112.9</v>
      </c>
      <c r="F21" s="2">
        <v>98.9</v>
      </c>
      <c r="G21" s="2">
        <v>118.9</v>
      </c>
      <c r="H21" s="2">
        <v>79.5</v>
      </c>
      <c r="I21" s="2">
        <v>100.5</v>
      </c>
      <c r="J21" s="2">
        <v>105.9</v>
      </c>
      <c r="K21" s="2">
        <v>95.1</v>
      </c>
      <c r="L21" s="2">
        <v>99</v>
      </c>
      <c r="M21" s="2">
        <v>106.3</v>
      </c>
      <c r="N21" s="2">
        <v>89.6</v>
      </c>
      <c r="O21" s="2">
        <v>97.8</v>
      </c>
      <c r="P21" s="2">
        <v>80.1</v>
      </c>
      <c r="Q21" s="2">
        <v>98.8</v>
      </c>
      <c r="R21" s="2">
        <v>90.8</v>
      </c>
      <c r="S21" s="2">
        <v>98.7</v>
      </c>
    </row>
    <row r="22" spans="1:19" ht="13.5" customHeight="1">
      <c r="A22" s="202"/>
      <c r="B22" s="202">
        <v>10</v>
      </c>
      <c r="C22" s="203"/>
      <c r="D22" s="215">
        <v>97.7</v>
      </c>
      <c r="E22" s="2">
        <v>113.5</v>
      </c>
      <c r="F22" s="2">
        <v>97.3</v>
      </c>
      <c r="G22" s="2">
        <v>122.5</v>
      </c>
      <c r="H22" s="2">
        <v>77.9</v>
      </c>
      <c r="I22" s="2">
        <v>99.8</v>
      </c>
      <c r="J22" s="2">
        <v>106.3</v>
      </c>
      <c r="K22" s="2">
        <v>90.4</v>
      </c>
      <c r="L22" s="2">
        <v>95.8</v>
      </c>
      <c r="M22" s="2">
        <v>106.3</v>
      </c>
      <c r="N22" s="2">
        <v>84.5</v>
      </c>
      <c r="O22" s="2">
        <v>112.9</v>
      </c>
      <c r="P22" s="2">
        <v>81.7</v>
      </c>
      <c r="Q22" s="2">
        <v>101.2</v>
      </c>
      <c r="R22" s="2">
        <v>98.5</v>
      </c>
      <c r="S22" s="2">
        <v>97.7</v>
      </c>
    </row>
    <row r="23" spans="1:19" ht="13.5" customHeight="1">
      <c r="A23" s="202"/>
      <c r="B23" s="202">
        <v>11</v>
      </c>
      <c r="C23" s="203"/>
      <c r="D23" s="215">
        <v>99.1</v>
      </c>
      <c r="E23" s="2">
        <v>116.5</v>
      </c>
      <c r="F23" s="2">
        <v>98.4</v>
      </c>
      <c r="G23" s="2">
        <v>125.5</v>
      </c>
      <c r="H23" s="2">
        <v>80</v>
      </c>
      <c r="I23" s="2">
        <v>102.1</v>
      </c>
      <c r="J23" s="2">
        <v>107.4</v>
      </c>
      <c r="K23" s="2">
        <v>94.5</v>
      </c>
      <c r="L23" s="2">
        <v>94.2</v>
      </c>
      <c r="M23" s="2">
        <v>108</v>
      </c>
      <c r="N23" s="2">
        <v>86.3</v>
      </c>
      <c r="O23" s="2">
        <v>101.3</v>
      </c>
      <c r="P23" s="2">
        <v>80.8</v>
      </c>
      <c r="Q23" s="2">
        <v>105.7</v>
      </c>
      <c r="R23" s="2">
        <v>99.8</v>
      </c>
      <c r="S23" s="2">
        <v>98.6</v>
      </c>
    </row>
    <row r="24" spans="1:46" ht="13.5" customHeight="1">
      <c r="A24" s="202"/>
      <c r="B24" s="202">
        <v>12</v>
      </c>
      <c r="C24" s="203"/>
      <c r="D24" s="215">
        <v>98.9</v>
      </c>
      <c r="E24" s="2">
        <v>114.8</v>
      </c>
      <c r="F24" s="2">
        <v>100.4</v>
      </c>
      <c r="G24" s="2">
        <v>120.3</v>
      </c>
      <c r="H24" s="2">
        <v>78.3</v>
      </c>
      <c r="I24" s="2">
        <v>101.9</v>
      </c>
      <c r="J24" s="2">
        <v>105.7</v>
      </c>
      <c r="K24" s="2">
        <v>98.2</v>
      </c>
      <c r="L24" s="2">
        <v>95.3</v>
      </c>
      <c r="M24" s="2">
        <v>107.2</v>
      </c>
      <c r="N24" s="2">
        <v>87.7</v>
      </c>
      <c r="O24" s="2">
        <v>98.7</v>
      </c>
      <c r="P24" s="2">
        <v>81.2</v>
      </c>
      <c r="Q24" s="2">
        <v>101.5</v>
      </c>
      <c r="R24" s="2">
        <v>102.6</v>
      </c>
      <c r="S24" s="2">
        <v>97.9</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95.6</v>
      </c>
      <c r="E25" s="2">
        <v>103.3</v>
      </c>
      <c r="F25" s="2">
        <v>95.7</v>
      </c>
      <c r="G25" s="2">
        <v>113.8</v>
      </c>
      <c r="H25" s="2">
        <v>82.9</v>
      </c>
      <c r="I25" s="2">
        <v>101</v>
      </c>
      <c r="J25" s="2">
        <v>100.6</v>
      </c>
      <c r="K25" s="2">
        <v>93.4</v>
      </c>
      <c r="L25" s="2">
        <v>91.9</v>
      </c>
      <c r="M25" s="2">
        <v>106.9</v>
      </c>
      <c r="N25" s="2">
        <v>95.6</v>
      </c>
      <c r="O25" s="2">
        <v>91.6</v>
      </c>
      <c r="P25" s="2">
        <v>73.4</v>
      </c>
      <c r="Q25" s="2">
        <v>100.8</v>
      </c>
      <c r="R25" s="2">
        <v>100.7</v>
      </c>
      <c r="S25" s="2">
        <v>97.3</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97.3</v>
      </c>
      <c r="E26" s="221">
        <v>107.1</v>
      </c>
      <c r="F26" s="221">
        <v>98.5</v>
      </c>
      <c r="G26" s="221">
        <v>110.6</v>
      </c>
      <c r="H26" s="221">
        <v>84.9</v>
      </c>
      <c r="I26" s="221">
        <v>104.8</v>
      </c>
      <c r="J26" s="221">
        <v>101.2</v>
      </c>
      <c r="K26" s="221">
        <v>93</v>
      </c>
      <c r="L26" s="221">
        <v>98.5</v>
      </c>
      <c r="M26" s="221">
        <v>110.1</v>
      </c>
      <c r="N26" s="221">
        <v>95.2</v>
      </c>
      <c r="O26" s="221">
        <v>92.7</v>
      </c>
      <c r="P26" s="221">
        <v>68.6</v>
      </c>
      <c r="Q26" s="221">
        <v>102.4</v>
      </c>
      <c r="R26" s="221">
        <v>106.4</v>
      </c>
      <c r="S26" s="221">
        <v>98.1</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-0.1</v>
      </c>
      <c r="E28" s="199">
        <v>-1.4</v>
      </c>
      <c r="F28" s="199">
        <v>0.3</v>
      </c>
      <c r="G28" s="199">
        <v>2.5</v>
      </c>
      <c r="H28" s="199">
        <v>8.4</v>
      </c>
      <c r="I28" s="199">
        <v>3.6</v>
      </c>
      <c r="J28" s="199">
        <v>0.6</v>
      </c>
      <c r="K28" s="199">
        <v>1</v>
      </c>
      <c r="L28" s="200">
        <v>14.9</v>
      </c>
      <c r="M28" s="200">
        <v>1.2</v>
      </c>
      <c r="N28" s="200">
        <v>0.1</v>
      </c>
      <c r="O28" s="200">
        <v>-2.4</v>
      </c>
      <c r="P28" s="199">
        <v>3.8</v>
      </c>
      <c r="Q28" s="199">
        <v>-5.5</v>
      </c>
      <c r="R28" s="199">
        <v>1.2</v>
      </c>
      <c r="S28" s="200">
        <v>-4.8</v>
      </c>
    </row>
    <row r="29" spans="1:19" ht="13.5" customHeight="1">
      <c r="A29" s="202"/>
      <c r="B29" s="202" t="s">
        <v>141</v>
      </c>
      <c r="C29" s="203"/>
      <c r="D29" s="204">
        <v>-5.2</v>
      </c>
      <c r="E29" s="3">
        <v>-5.5</v>
      </c>
      <c r="F29" s="3">
        <v>-4</v>
      </c>
      <c r="G29" s="3">
        <v>-10.1</v>
      </c>
      <c r="H29" s="3">
        <v>4.8</v>
      </c>
      <c r="I29" s="3">
        <v>-7.9</v>
      </c>
      <c r="J29" s="3">
        <v>-4.9</v>
      </c>
      <c r="K29" s="3">
        <v>-7.7</v>
      </c>
      <c r="L29" s="205">
        <v>-1.2</v>
      </c>
      <c r="M29" s="205">
        <v>-5.4</v>
      </c>
      <c r="N29" s="205">
        <v>-3.1</v>
      </c>
      <c r="O29" s="205">
        <v>-14.7</v>
      </c>
      <c r="P29" s="3">
        <v>-16.4</v>
      </c>
      <c r="Q29" s="3">
        <v>-1.6</v>
      </c>
      <c r="R29" s="3">
        <v>-4.8</v>
      </c>
      <c r="S29" s="205">
        <v>-4.2</v>
      </c>
    </row>
    <row r="30" spans="1:19" ht="13.5" customHeight="1">
      <c r="A30" s="202"/>
      <c r="B30" s="202" t="s">
        <v>48</v>
      </c>
      <c r="C30" s="203"/>
      <c r="D30" s="204">
        <v>-0.9</v>
      </c>
      <c r="E30" s="3">
        <v>-9.1</v>
      </c>
      <c r="F30" s="3">
        <v>-0.1</v>
      </c>
      <c r="G30" s="3">
        <v>-6.7</v>
      </c>
      <c r="H30" s="3">
        <v>6.2</v>
      </c>
      <c r="I30" s="3">
        <v>-3.1</v>
      </c>
      <c r="J30" s="3">
        <v>1.3</v>
      </c>
      <c r="K30" s="3">
        <v>-5.9</v>
      </c>
      <c r="L30" s="205">
        <v>-6.7</v>
      </c>
      <c r="M30" s="205">
        <v>-6.1</v>
      </c>
      <c r="N30" s="205">
        <v>9.7</v>
      </c>
      <c r="O30" s="205">
        <v>0.1</v>
      </c>
      <c r="P30" s="3">
        <v>10.8</v>
      </c>
      <c r="Q30" s="3">
        <v>-1.7</v>
      </c>
      <c r="R30" s="3">
        <v>-2.7</v>
      </c>
      <c r="S30" s="205">
        <v>-1.9</v>
      </c>
    </row>
    <row r="31" spans="1:19" ht="13.5" customHeight="1">
      <c r="A31" s="202"/>
      <c r="B31" s="202">
        <v>28</v>
      </c>
      <c r="C31" s="203"/>
      <c r="D31" s="242" t="s">
        <v>451</v>
      </c>
      <c r="E31" s="243" t="s">
        <v>451</v>
      </c>
      <c r="F31" s="243" t="s">
        <v>451</v>
      </c>
      <c r="G31" s="243" t="s">
        <v>451</v>
      </c>
      <c r="H31" s="243" t="s">
        <v>451</v>
      </c>
      <c r="I31" s="243" t="s">
        <v>451</v>
      </c>
      <c r="J31" s="243" t="s">
        <v>451</v>
      </c>
      <c r="K31" s="243" t="s">
        <v>451</v>
      </c>
      <c r="L31" s="205" t="s">
        <v>451</v>
      </c>
      <c r="M31" s="205" t="s">
        <v>451</v>
      </c>
      <c r="N31" s="205" t="s">
        <v>451</v>
      </c>
      <c r="O31" s="205" t="s">
        <v>451</v>
      </c>
      <c r="P31" s="243" t="s">
        <v>451</v>
      </c>
      <c r="Q31" s="243" t="s">
        <v>451</v>
      </c>
      <c r="R31" s="243" t="s">
        <v>451</v>
      </c>
      <c r="S31" s="205" t="s">
        <v>451</v>
      </c>
    </row>
    <row r="32" spans="1:19" ht="13.5" customHeight="1">
      <c r="A32" s="202"/>
      <c r="B32" s="202" t="s">
        <v>31</v>
      </c>
      <c r="C32" s="203"/>
      <c r="D32" s="242" t="s">
        <v>451</v>
      </c>
      <c r="E32" s="243" t="s">
        <v>451</v>
      </c>
      <c r="F32" s="243" t="s">
        <v>451</v>
      </c>
      <c r="G32" s="243" t="s">
        <v>451</v>
      </c>
      <c r="H32" s="243" t="s">
        <v>451</v>
      </c>
      <c r="I32" s="243" t="s">
        <v>451</v>
      </c>
      <c r="J32" s="243" t="s">
        <v>451</v>
      </c>
      <c r="K32" s="243" t="s">
        <v>451</v>
      </c>
      <c r="L32" s="205" t="s">
        <v>451</v>
      </c>
      <c r="M32" s="205" t="s">
        <v>451</v>
      </c>
      <c r="N32" s="205" t="s">
        <v>451</v>
      </c>
      <c r="O32" s="205" t="s">
        <v>451</v>
      </c>
      <c r="P32" s="243" t="s">
        <v>451</v>
      </c>
      <c r="Q32" s="243" t="s">
        <v>451</v>
      </c>
      <c r="R32" s="243" t="s">
        <v>451</v>
      </c>
      <c r="S32" s="205" t="s">
        <v>451</v>
      </c>
    </row>
    <row r="33" spans="1:19" ht="13.5" customHeight="1">
      <c r="A33" s="208"/>
      <c r="B33" s="209" t="s">
        <v>80</v>
      </c>
      <c r="C33" s="223"/>
      <c r="D33" s="246">
        <v>-1.2</v>
      </c>
      <c r="E33" s="247">
        <v>4.5</v>
      </c>
      <c r="F33" s="247">
        <v>-1.8</v>
      </c>
      <c r="G33" s="247">
        <v>24.4</v>
      </c>
      <c r="H33" s="247">
        <v>-9</v>
      </c>
      <c r="I33" s="247">
        <v>-5.4</v>
      </c>
      <c r="J33" s="247">
        <v>11.6</v>
      </c>
      <c r="K33" s="247">
        <v>-4.5</v>
      </c>
      <c r="L33" s="247">
        <v>-7.8</v>
      </c>
      <c r="M33" s="247">
        <v>10.6</v>
      </c>
      <c r="N33" s="247">
        <v>-9.7</v>
      </c>
      <c r="O33" s="247">
        <v>4.5</v>
      </c>
      <c r="P33" s="247">
        <v>-18.5</v>
      </c>
      <c r="Q33" s="247">
        <v>5</v>
      </c>
      <c r="R33" s="247">
        <v>-2.3</v>
      </c>
      <c r="S33" s="247">
        <v>-0.4</v>
      </c>
    </row>
    <row r="34" spans="1:19" ht="13.5" customHeight="1">
      <c r="A34" s="202" t="s">
        <v>318</v>
      </c>
      <c r="B34" s="202">
        <v>2</v>
      </c>
      <c r="C34" s="203"/>
      <c r="D34" s="248">
        <v>-1.8</v>
      </c>
      <c r="E34" s="249">
        <v>4.3</v>
      </c>
      <c r="F34" s="249">
        <v>-2.6</v>
      </c>
      <c r="G34" s="249">
        <v>24.5</v>
      </c>
      <c r="H34" s="249">
        <v>-3.6</v>
      </c>
      <c r="I34" s="249">
        <v>-5</v>
      </c>
      <c r="J34" s="249">
        <v>5</v>
      </c>
      <c r="K34" s="249">
        <v>-3.5</v>
      </c>
      <c r="L34" s="249">
        <v>-15</v>
      </c>
      <c r="M34" s="249">
        <v>11</v>
      </c>
      <c r="N34" s="249">
        <v>-8.3</v>
      </c>
      <c r="O34" s="249">
        <v>1.1</v>
      </c>
      <c r="P34" s="249">
        <v>-13.9</v>
      </c>
      <c r="Q34" s="249">
        <v>5.9</v>
      </c>
      <c r="R34" s="249">
        <v>-1</v>
      </c>
      <c r="S34" s="249">
        <v>-4.7</v>
      </c>
    </row>
    <row r="35" spans="1:19" ht="13.5" customHeight="1">
      <c r="A35" s="202"/>
      <c r="B35" s="202">
        <v>3</v>
      </c>
      <c r="C35" s="203"/>
      <c r="D35" s="250">
        <v>-1.9</v>
      </c>
      <c r="E35" s="251">
        <v>5.5</v>
      </c>
      <c r="F35" s="251">
        <v>-1.6</v>
      </c>
      <c r="G35" s="251">
        <v>27.8</v>
      </c>
      <c r="H35" s="251">
        <v>-8.7</v>
      </c>
      <c r="I35" s="251">
        <v>-7.1</v>
      </c>
      <c r="J35" s="251">
        <v>6.7</v>
      </c>
      <c r="K35" s="251">
        <v>-6.7</v>
      </c>
      <c r="L35" s="251">
        <v>-13.3</v>
      </c>
      <c r="M35" s="251">
        <v>14.6</v>
      </c>
      <c r="N35" s="251">
        <v>-7.3</v>
      </c>
      <c r="O35" s="251">
        <v>1.6</v>
      </c>
      <c r="P35" s="251">
        <v>-14.9</v>
      </c>
      <c r="Q35" s="251">
        <v>3.9</v>
      </c>
      <c r="R35" s="251">
        <v>-1.7</v>
      </c>
      <c r="S35" s="251">
        <v>-4.5</v>
      </c>
    </row>
    <row r="36" spans="1:19" ht="13.5" customHeight="1">
      <c r="A36" s="202"/>
      <c r="B36" s="202">
        <v>4</v>
      </c>
      <c r="C36" s="203"/>
      <c r="D36" s="250">
        <v>-0.4</v>
      </c>
      <c r="E36" s="251">
        <v>7.2</v>
      </c>
      <c r="F36" s="251">
        <v>-2.3</v>
      </c>
      <c r="G36" s="251">
        <v>29.7</v>
      </c>
      <c r="H36" s="251">
        <v>-5.8</v>
      </c>
      <c r="I36" s="251">
        <v>-6.4</v>
      </c>
      <c r="J36" s="251">
        <v>10.7</v>
      </c>
      <c r="K36" s="251">
        <v>-4.2</v>
      </c>
      <c r="L36" s="251">
        <v>-10.4</v>
      </c>
      <c r="M36" s="251">
        <v>17.7</v>
      </c>
      <c r="N36" s="251">
        <v>-8</v>
      </c>
      <c r="O36" s="251">
        <v>-9.6</v>
      </c>
      <c r="P36" s="251">
        <v>-11.5</v>
      </c>
      <c r="Q36" s="251">
        <v>9.3</v>
      </c>
      <c r="R36" s="251">
        <v>-1.2</v>
      </c>
      <c r="S36" s="251">
        <v>-1.2</v>
      </c>
    </row>
    <row r="37" spans="1:19" ht="13.5" customHeight="1">
      <c r="A37" s="202"/>
      <c r="B37" s="202">
        <v>5</v>
      </c>
      <c r="C37" s="203"/>
      <c r="D37" s="250">
        <v>-1.4</v>
      </c>
      <c r="E37" s="251">
        <v>7</v>
      </c>
      <c r="F37" s="251">
        <v>-1.3</v>
      </c>
      <c r="G37" s="251">
        <v>24.5</v>
      </c>
      <c r="H37" s="251">
        <v>-7.3</v>
      </c>
      <c r="I37" s="251">
        <v>-7.7</v>
      </c>
      <c r="J37" s="251">
        <v>7.8</v>
      </c>
      <c r="K37" s="251">
        <v>-9.1</v>
      </c>
      <c r="L37" s="251">
        <v>-12.1</v>
      </c>
      <c r="M37" s="251">
        <v>14.8</v>
      </c>
      <c r="N37" s="251">
        <v>-8.7</v>
      </c>
      <c r="O37" s="251">
        <v>3.5</v>
      </c>
      <c r="P37" s="251">
        <v>-14.8</v>
      </c>
      <c r="Q37" s="251">
        <v>3.8</v>
      </c>
      <c r="R37" s="251">
        <v>-7.2</v>
      </c>
      <c r="S37" s="251">
        <v>-2</v>
      </c>
    </row>
    <row r="38" spans="1:19" ht="13.5" customHeight="1">
      <c r="A38" s="202"/>
      <c r="B38" s="202">
        <v>6</v>
      </c>
      <c r="C38" s="203"/>
      <c r="D38" s="250">
        <v>-1.4</v>
      </c>
      <c r="E38" s="251">
        <v>5.8</v>
      </c>
      <c r="F38" s="251">
        <v>-2.1</v>
      </c>
      <c r="G38" s="251">
        <v>26.2</v>
      </c>
      <c r="H38" s="251">
        <v>-6.2</v>
      </c>
      <c r="I38" s="251">
        <v>-2.7</v>
      </c>
      <c r="J38" s="251">
        <v>6.7</v>
      </c>
      <c r="K38" s="251">
        <v>-4.3</v>
      </c>
      <c r="L38" s="251">
        <v>-10.8</v>
      </c>
      <c r="M38" s="251">
        <v>15.9</v>
      </c>
      <c r="N38" s="251">
        <v>-7.8</v>
      </c>
      <c r="O38" s="251">
        <v>1.8</v>
      </c>
      <c r="P38" s="251">
        <v>-16.2</v>
      </c>
      <c r="Q38" s="251">
        <v>2.8</v>
      </c>
      <c r="R38" s="251">
        <v>-1.2</v>
      </c>
      <c r="S38" s="251">
        <v>-2.9</v>
      </c>
    </row>
    <row r="39" spans="1:19" ht="13.5" customHeight="1">
      <c r="A39" s="202"/>
      <c r="B39" s="202">
        <v>7</v>
      </c>
      <c r="C39" s="203"/>
      <c r="D39" s="250">
        <v>-0.1</v>
      </c>
      <c r="E39" s="251">
        <v>6.1</v>
      </c>
      <c r="F39" s="251">
        <v>-0.9</v>
      </c>
      <c r="G39" s="251">
        <v>18</v>
      </c>
      <c r="H39" s="251">
        <v>-10.5</v>
      </c>
      <c r="I39" s="251">
        <v>-5.7</v>
      </c>
      <c r="J39" s="251">
        <v>15.8</v>
      </c>
      <c r="K39" s="251">
        <v>-4.3</v>
      </c>
      <c r="L39" s="251">
        <v>-1.2</v>
      </c>
      <c r="M39" s="251">
        <v>7.8</v>
      </c>
      <c r="N39" s="251">
        <v>-9.5</v>
      </c>
      <c r="O39" s="251">
        <v>11</v>
      </c>
      <c r="P39" s="251">
        <v>-21.7</v>
      </c>
      <c r="Q39" s="251">
        <v>5</v>
      </c>
      <c r="R39" s="251">
        <v>-1.5</v>
      </c>
      <c r="S39" s="251">
        <v>3.6</v>
      </c>
    </row>
    <row r="40" spans="1:19" ht="13.5" customHeight="1">
      <c r="A40" s="202"/>
      <c r="B40" s="202">
        <v>8</v>
      </c>
      <c r="C40" s="203"/>
      <c r="D40" s="250">
        <v>-0.2</v>
      </c>
      <c r="E40" s="251">
        <v>6.6</v>
      </c>
      <c r="F40" s="251">
        <v>-0.3</v>
      </c>
      <c r="G40" s="251">
        <v>24.8</v>
      </c>
      <c r="H40" s="251">
        <v>-13.2</v>
      </c>
      <c r="I40" s="251">
        <v>-6.9</v>
      </c>
      <c r="J40" s="251">
        <v>13.6</v>
      </c>
      <c r="K40" s="251">
        <v>-5.5</v>
      </c>
      <c r="L40" s="251">
        <v>-4.2</v>
      </c>
      <c r="M40" s="251">
        <v>9</v>
      </c>
      <c r="N40" s="251">
        <v>-7.5</v>
      </c>
      <c r="O40" s="251">
        <v>8.1</v>
      </c>
      <c r="P40" s="251">
        <v>-21.9</v>
      </c>
      <c r="Q40" s="251">
        <v>5.7</v>
      </c>
      <c r="R40" s="251">
        <v>-0.8</v>
      </c>
      <c r="S40" s="251">
        <v>3.2</v>
      </c>
    </row>
    <row r="41" spans="1:19" ht="13.5" customHeight="1">
      <c r="A41" s="202"/>
      <c r="B41" s="202">
        <v>9</v>
      </c>
      <c r="C41" s="203"/>
      <c r="D41" s="250">
        <v>-2.3</v>
      </c>
      <c r="E41" s="251">
        <v>1</v>
      </c>
      <c r="F41" s="251">
        <v>-1.9</v>
      </c>
      <c r="G41" s="251">
        <v>22.8</v>
      </c>
      <c r="H41" s="251">
        <v>-12.8</v>
      </c>
      <c r="I41" s="251">
        <v>-7.2</v>
      </c>
      <c r="J41" s="251">
        <v>15.2</v>
      </c>
      <c r="K41" s="251">
        <v>-2.7</v>
      </c>
      <c r="L41" s="251">
        <v>-3.4</v>
      </c>
      <c r="M41" s="251">
        <v>0.7</v>
      </c>
      <c r="N41" s="251">
        <v>-11.8</v>
      </c>
      <c r="O41" s="251">
        <v>5.4</v>
      </c>
      <c r="P41" s="251">
        <v>-23.3</v>
      </c>
      <c r="Q41" s="251">
        <v>-0.1</v>
      </c>
      <c r="R41" s="251">
        <v>-9.5</v>
      </c>
      <c r="S41" s="251">
        <v>4.4</v>
      </c>
    </row>
    <row r="42" spans="1:19" ht="13.5" customHeight="1">
      <c r="A42" s="202"/>
      <c r="B42" s="202">
        <v>10</v>
      </c>
      <c r="C42" s="203"/>
      <c r="D42" s="250">
        <v>-2.4</v>
      </c>
      <c r="E42" s="251">
        <v>1.5</v>
      </c>
      <c r="F42" s="251">
        <v>-3.7</v>
      </c>
      <c r="G42" s="251">
        <v>18.9</v>
      </c>
      <c r="H42" s="251">
        <v>-11.5</v>
      </c>
      <c r="I42" s="251">
        <v>-9</v>
      </c>
      <c r="J42" s="251">
        <v>16.3</v>
      </c>
      <c r="K42" s="251">
        <v>-7.4</v>
      </c>
      <c r="L42" s="251">
        <v>-1.4</v>
      </c>
      <c r="M42" s="251">
        <v>7.3</v>
      </c>
      <c r="N42" s="251">
        <v>-13.5</v>
      </c>
      <c r="O42" s="251">
        <v>15.7</v>
      </c>
      <c r="P42" s="251">
        <v>-23.3</v>
      </c>
      <c r="Q42" s="251">
        <v>2.3</v>
      </c>
      <c r="R42" s="251">
        <v>-3</v>
      </c>
      <c r="S42" s="251">
        <v>1.9</v>
      </c>
    </row>
    <row r="43" spans="1:19" ht="13.5" customHeight="1">
      <c r="A43" s="202"/>
      <c r="B43" s="202">
        <v>11</v>
      </c>
      <c r="C43" s="203"/>
      <c r="D43" s="250">
        <v>-0.5</v>
      </c>
      <c r="E43" s="251">
        <v>2.2</v>
      </c>
      <c r="F43" s="251">
        <v>-2.3</v>
      </c>
      <c r="G43" s="251">
        <v>19.6</v>
      </c>
      <c r="H43" s="251">
        <v>-8.7</v>
      </c>
      <c r="I43" s="251">
        <v>-1.1</v>
      </c>
      <c r="J43" s="251">
        <v>17.2</v>
      </c>
      <c r="K43" s="251">
        <v>-3.1</v>
      </c>
      <c r="L43" s="251">
        <v>-5.6</v>
      </c>
      <c r="M43" s="251">
        <v>6.9</v>
      </c>
      <c r="N43" s="251">
        <v>-10.4</v>
      </c>
      <c r="O43" s="251">
        <v>6.6</v>
      </c>
      <c r="P43" s="251">
        <v>-23.1</v>
      </c>
      <c r="Q43" s="251">
        <v>6.9</v>
      </c>
      <c r="R43" s="251">
        <v>-1.9</v>
      </c>
      <c r="S43" s="251">
        <v>3.2</v>
      </c>
    </row>
    <row r="44" spans="1:19" ht="13.5" customHeight="1">
      <c r="A44" s="202"/>
      <c r="B44" s="202">
        <v>12</v>
      </c>
      <c r="C44" s="203"/>
      <c r="D44" s="250">
        <v>-0.6</v>
      </c>
      <c r="E44" s="251">
        <v>3.8</v>
      </c>
      <c r="F44" s="251">
        <v>-0.6</v>
      </c>
      <c r="G44" s="251">
        <v>29.6</v>
      </c>
      <c r="H44" s="251">
        <v>-10.7</v>
      </c>
      <c r="I44" s="251">
        <v>0.6</v>
      </c>
      <c r="J44" s="251">
        <v>15.9</v>
      </c>
      <c r="K44" s="251">
        <v>-1.4</v>
      </c>
      <c r="L44" s="251">
        <v>-5</v>
      </c>
      <c r="M44" s="251">
        <v>6.2</v>
      </c>
      <c r="N44" s="251">
        <v>-12.4</v>
      </c>
      <c r="O44" s="251">
        <v>8.1</v>
      </c>
      <c r="P44" s="251">
        <v>-23</v>
      </c>
      <c r="Q44" s="251">
        <v>3.7</v>
      </c>
      <c r="R44" s="251">
        <v>-1.3</v>
      </c>
      <c r="S44" s="251">
        <v>-0.7</v>
      </c>
    </row>
    <row r="45" spans="1:19" ht="13.5" customHeight="1">
      <c r="A45" s="202" t="s">
        <v>274</v>
      </c>
      <c r="B45" s="202" t="s">
        <v>448</v>
      </c>
      <c r="C45" s="203" t="s">
        <v>174</v>
      </c>
      <c r="D45" s="250">
        <v>-1.7</v>
      </c>
      <c r="E45" s="251">
        <v>-7.4</v>
      </c>
      <c r="F45" s="251">
        <v>-1.2</v>
      </c>
      <c r="G45" s="251">
        <v>-3.6</v>
      </c>
      <c r="H45" s="251">
        <v>4.1</v>
      </c>
      <c r="I45" s="251">
        <v>0.9</v>
      </c>
      <c r="J45" s="251">
        <v>1.8</v>
      </c>
      <c r="K45" s="251">
        <v>-0.1</v>
      </c>
      <c r="L45" s="251">
        <v>6.4</v>
      </c>
      <c r="M45" s="251">
        <v>-5.7</v>
      </c>
      <c r="N45" s="251">
        <v>7.4</v>
      </c>
      <c r="O45" s="251">
        <v>-4.6</v>
      </c>
      <c r="P45" s="251">
        <v>-16</v>
      </c>
      <c r="Q45" s="251">
        <v>-4.2</v>
      </c>
      <c r="R45" s="251">
        <v>-0.5</v>
      </c>
      <c r="S45" s="251">
        <v>2.7</v>
      </c>
    </row>
    <row r="46" spans="1:19" ht="13.5" customHeight="1">
      <c r="A46" s="209"/>
      <c r="B46" s="219">
        <v>2</v>
      </c>
      <c r="C46" s="210"/>
      <c r="D46" s="252">
        <v>-0.5</v>
      </c>
      <c r="E46" s="253">
        <v>-9.1</v>
      </c>
      <c r="F46" s="253">
        <v>-0.2</v>
      </c>
      <c r="G46" s="253">
        <v>-5.4</v>
      </c>
      <c r="H46" s="253">
        <v>4.4</v>
      </c>
      <c r="I46" s="253">
        <v>2.7</v>
      </c>
      <c r="J46" s="253">
        <v>3.9</v>
      </c>
      <c r="K46" s="253">
        <v>1.5</v>
      </c>
      <c r="L46" s="253">
        <v>16</v>
      </c>
      <c r="M46" s="253">
        <v>-1.3</v>
      </c>
      <c r="N46" s="253">
        <v>8.7</v>
      </c>
      <c r="O46" s="253">
        <v>-0.2</v>
      </c>
      <c r="P46" s="253">
        <v>-21.5</v>
      </c>
      <c r="Q46" s="253">
        <v>-1</v>
      </c>
      <c r="R46" s="253">
        <v>8</v>
      </c>
      <c r="S46" s="253">
        <v>3.4</v>
      </c>
    </row>
    <row r="47" spans="1:35" ht="27" customHeight="1">
      <c r="A47" s="641" t="s">
        <v>154</v>
      </c>
      <c r="B47" s="641"/>
      <c r="C47" s="642"/>
      <c r="D47" s="226">
        <v>1.8</v>
      </c>
      <c r="E47" s="226">
        <v>3.7</v>
      </c>
      <c r="F47" s="226">
        <v>2.9</v>
      </c>
      <c r="G47" s="226">
        <v>-2.8</v>
      </c>
      <c r="H47" s="226">
        <v>2.4</v>
      </c>
      <c r="I47" s="226">
        <v>3.8</v>
      </c>
      <c r="J47" s="226">
        <v>0.6</v>
      </c>
      <c r="K47" s="226">
        <v>-0.4</v>
      </c>
      <c r="L47" s="226">
        <v>7.2</v>
      </c>
      <c r="M47" s="226">
        <v>3</v>
      </c>
      <c r="N47" s="226">
        <v>-0.4</v>
      </c>
      <c r="O47" s="226">
        <v>1.2</v>
      </c>
      <c r="P47" s="226">
        <v>-6.5</v>
      </c>
      <c r="Q47" s="226">
        <v>1.6</v>
      </c>
      <c r="R47" s="226">
        <v>5.7</v>
      </c>
      <c r="S47" s="226">
        <v>0.8</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105.2</v>
      </c>
      <c r="E54" s="199">
        <v>109.9</v>
      </c>
      <c r="F54" s="199">
        <v>103.9</v>
      </c>
      <c r="G54" s="199">
        <v>109.5</v>
      </c>
      <c r="H54" s="199">
        <v>90.9</v>
      </c>
      <c r="I54" s="199">
        <v>108</v>
      </c>
      <c r="J54" s="199">
        <v>106.7</v>
      </c>
      <c r="K54" s="199">
        <v>115</v>
      </c>
      <c r="L54" s="200">
        <v>87.3</v>
      </c>
      <c r="M54" s="200">
        <v>109.4</v>
      </c>
      <c r="N54" s="200">
        <v>100.7</v>
      </c>
      <c r="O54" s="200">
        <v>111.3</v>
      </c>
      <c r="P54" s="199">
        <v>101.4</v>
      </c>
      <c r="Q54" s="199">
        <v>106.3</v>
      </c>
      <c r="R54" s="199">
        <v>105.7</v>
      </c>
      <c r="S54" s="200">
        <v>103.5</v>
      </c>
    </row>
    <row r="55" spans="1:19" ht="13.5" customHeight="1">
      <c r="A55" s="202"/>
      <c r="B55" s="202" t="s">
        <v>141</v>
      </c>
      <c r="C55" s="203"/>
      <c r="D55" s="204">
        <v>101.6</v>
      </c>
      <c r="E55" s="3">
        <v>96.3</v>
      </c>
      <c r="F55" s="3">
        <v>100</v>
      </c>
      <c r="G55" s="3">
        <v>99.4</v>
      </c>
      <c r="H55" s="3">
        <v>97.4</v>
      </c>
      <c r="I55" s="3">
        <v>105.5</v>
      </c>
      <c r="J55" s="3">
        <v>102.6</v>
      </c>
      <c r="K55" s="3">
        <v>105.9</v>
      </c>
      <c r="L55" s="205">
        <v>97</v>
      </c>
      <c r="M55" s="205">
        <v>103.6</v>
      </c>
      <c r="N55" s="205">
        <v>103</v>
      </c>
      <c r="O55" s="205">
        <v>102.7</v>
      </c>
      <c r="P55" s="3">
        <v>99.9</v>
      </c>
      <c r="Q55" s="3">
        <v>102.9</v>
      </c>
      <c r="R55" s="3">
        <v>104</v>
      </c>
      <c r="S55" s="205">
        <v>102</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42" t="s">
        <v>451</v>
      </c>
      <c r="E57" s="243" t="s">
        <v>451</v>
      </c>
      <c r="F57" s="243" t="s">
        <v>451</v>
      </c>
      <c r="G57" s="243" t="s">
        <v>451</v>
      </c>
      <c r="H57" s="243" t="s">
        <v>451</v>
      </c>
      <c r="I57" s="243" t="s">
        <v>451</v>
      </c>
      <c r="J57" s="243" t="s">
        <v>451</v>
      </c>
      <c r="K57" s="243" t="s">
        <v>451</v>
      </c>
      <c r="L57" s="243" t="s">
        <v>451</v>
      </c>
      <c r="M57" s="243" t="s">
        <v>451</v>
      </c>
      <c r="N57" s="243" t="s">
        <v>451</v>
      </c>
      <c r="O57" s="243" t="s">
        <v>451</v>
      </c>
      <c r="P57" s="243" t="s">
        <v>451</v>
      </c>
      <c r="Q57" s="243" t="s">
        <v>451</v>
      </c>
      <c r="R57" s="243" t="s">
        <v>451</v>
      </c>
      <c r="S57" s="243" t="s">
        <v>451</v>
      </c>
    </row>
    <row r="58" spans="1:19" ht="13.5" customHeight="1">
      <c r="A58" s="202"/>
      <c r="B58" s="202" t="s">
        <v>31</v>
      </c>
      <c r="C58" s="203"/>
      <c r="D58" s="244" t="s">
        <v>451</v>
      </c>
      <c r="E58" s="245" t="s">
        <v>451</v>
      </c>
      <c r="F58" s="245" t="s">
        <v>451</v>
      </c>
      <c r="G58" s="245" t="s">
        <v>451</v>
      </c>
      <c r="H58" s="245" t="s">
        <v>451</v>
      </c>
      <c r="I58" s="245" t="s">
        <v>451</v>
      </c>
      <c r="J58" s="245" t="s">
        <v>451</v>
      </c>
      <c r="K58" s="245" t="s">
        <v>451</v>
      </c>
      <c r="L58" s="245" t="s">
        <v>451</v>
      </c>
      <c r="M58" s="245" t="s">
        <v>451</v>
      </c>
      <c r="N58" s="245" t="s">
        <v>451</v>
      </c>
      <c r="O58" s="245" t="s">
        <v>451</v>
      </c>
      <c r="P58" s="245" t="s">
        <v>451</v>
      </c>
      <c r="Q58" s="245" t="s">
        <v>451</v>
      </c>
      <c r="R58" s="245" t="s">
        <v>451</v>
      </c>
      <c r="S58" s="245" t="s">
        <v>451</v>
      </c>
    </row>
    <row r="59" spans="1:19" ht="13.5" customHeight="1">
      <c r="A59" s="208"/>
      <c r="B59" s="209" t="s">
        <v>80</v>
      </c>
      <c r="C59" s="223"/>
      <c r="D59" s="246">
        <v>99.1</v>
      </c>
      <c r="E59" s="247">
        <v>117.6</v>
      </c>
      <c r="F59" s="247">
        <v>98.3</v>
      </c>
      <c r="G59" s="247">
        <v>117.3</v>
      </c>
      <c r="H59" s="247">
        <v>90.1</v>
      </c>
      <c r="I59" s="247">
        <v>90.8</v>
      </c>
      <c r="J59" s="247">
        <v>109.1</v>
      </c>
      <c r="K59" s="247">
        <v>102.7</v>
      </c>
      <c r="L59" s="247">
        <v>91.3</v>
      </c>
      <c r="M59" s="247">
        <v>113.7</v>
      </c>
      <c r="N59" s="247">
        <v>95.1</v>
      </c>
      <c r="O59" s="247">
        <v>102.4</v>
      </c>
      <c r="P59" s="247">
        <v>84.8</v>
      </c>
      <c r="Q59" s="247">
        <v>106.2</v>
      </c>
      <c r="R59" s="247">
        <v>95.9</v>
      </c>
      <c r="S59" s="247">
        <v>96.1</v>
      </c>
    </row>
    <row r="60" spans="1:19" ht="13.5" customHeight="1">
      <c r="A60" s="202" t="s">
        <v>318</v>
      </c>
      <c r="B60" s="202">
        <v>2</v>
      </c>
      <c r="C60" s="203"/>
      <c r="D60" s="213">
        <v>98.7</v>
      </c>
      <c r="E60" s="214">
        <v>119.6</v>
      </c>
      <c r="F60" s="214">
        <v>98</v>
      </c>
      <c r="G60" s="214">
        <v>114.4</v>
      </c>
      <c r="H60" s="214">
        <v>89.4</v>
      </c>
      <c r="I60" s="214">
        <v>93.9</v>
      </c>
      <c r="J60" s="214">
        <v>103.7</v>
      </c>
      <c r="K60" s="214">
        <v>101.8</v>
      </c>
      <c r="L60" s="214">
        <v>87.7</v>
      </c>
      <c r="M60" s="214">
        <v>112.1</v>
      </c>
      <c r="N60" s="214">
        <v>91</v>
      </c>
      <c r="O60" s="214">
        <v>97.6</v>
      </c>
      <c r="P60" s="214">
        <v>85.9</v>
      </c>
      <c r="Q60" s="214">
        <v>107.5</v>
      </c>
      <c r="R60" s="214">
        <v>96.1</v>
      </c>
      <c r="S60" s="214">
        <v>95.5</v>
      </c>
    </row>
    <row r="61" spans="1:19" ht="13.5" customHeight="1">
      <c r="A61" s="202"/>
      <c r="B61" s="202">
        <v>3</v>
      </c>
      <c r="C61" s="203"/>
      <c r="D61" s="215">
        <v>98.2</v>
      </c>
      <c r="E61" s="2">
        <v>117.9</v>
      </c>
      <c r="F61" s="2">
        <v>99.1</v>
      </c>
      <c r="G61" s="2">
        <v>116.4</v>
      </c>
      <c r="H61" s="2">
        <v>92.1</v>
      </c>
      <c r="I61" s="2">
        <v>90.1</v>
      </c>
      <c r="J61" s="2">
        <v>104.3</v>
      </c>
      <c r="K61" s="2">
        <v>101.6</v>
      </c>
      <c r="L61" s="2">
        <v>89</v>
      </c>
      <c r="M61" s="2">
        <v>114.9</v>
      </c>
      <c r="N61" s="2">
        <v>94.5</v>
      </c>
      <c r="O61" s="2">
        <v>98.2</v>
      </c>
      <c r="P61" s="2">
        <v>84.3</v>
      </c>
      <c r="Q61" s="2">
        <v>102.9</v>
      </c>
      <c r="R61" s="2">
        <v>94</v>
      </c>
      <c r="S61" s="2">
        <v>93.7</v>
      </c>
    </row>
    <row r="62" spans="1:19" ht="13.5" customHeight="1">
      <c r="A62" s="202"/>
      <c r="B62" s="202">
        <v>4</v>
      </c>
      <c r="C62" s="203"/>
      <c r="D62" s="215">
        <v>100.4</v>
      </c>
      <c r="E62" s="2">
        <v>119.9</v>
      </c>
      <c r="F62" s="2">
        <v>99.4</v>
      </c>
      <c r="G62" s="2">
        <v>120.1</v>
      </c>
      <c r="H62" s="2">
        <v>91.4</v>
      </c>
      <c r="I62" s="2">
        <v>90.9</v>
      </c>
      <c r="J62" s="2">
        <v>114</v>
      </c>
      <c r="K62" s="2">
        <v>104</v>
      </c>
      <c r="L62" s="2">
        <v>92.3</v>
      </c>
      <c r="M62" s="2">
        <v>116.9</v>
      </c>
      <c r="N62" s="2">
        <v>97</v>
      </c>
      <c r="O62" s="2">
        <v>84.3</v>
      </c>
      <c r="P62" s="2">
        <v>87.8</v>
      </c>
      <c r="Q62" s="2">
        <v>107.4</v>
      </c>
      <c r="R62" s="2">
        <v>98.2</v>
      </c>
      <c r="S62" s="2">
        <v>97.7</v>
      </c>
    </row>
    <row r="63" spans="1:19" ht="13.5" customHeight="1">
      <c r="A63" s="202"/>
      <c r="B63" s="202">
        <v>5</v>
      </c>
      <c r="C63" s="203"/>
      <c r="D63" s="215">
        <v>98.3</v>
      </c>
      <c r="E63" s="2">
        <v>123.9</v>
      </c>
      <c r="F63" s="2">
        <v>97.6</v>
      </c>
      <c r="G63" s="2">
        <v>115.3</v>
      </c>
      <c r="H63" s="2">
        <v>89.3</v>
      </c>
      <c r="I63" s="2">
        <v>86.7</v>
      </c>
      <c r="J63" s="2">
        <v>109.3</v>
      </c>
      <c r="K63" s="2">
        <v>101.6</v>
      </c>
      <c r="L63" s="2">
        <v>91.8</v>
      </c>
      <c r="M63" s="2">
        <v>110.5</v>
      </c>
      <c r="N63" s="2">
        <v>99.5</v>
      </c>
      <c r="O63" s="2">
        <v>107</v>
      </c>
      <c r="P63" s="2">
        <v>83.9</v>
      </c>
      <c r="Q63" s="2">
        <v>102.9</v>
      </c>
      <c r="R63" s="2">
        <v>86.9</v>
      </c>
      <c r="S63" s="2">
        <v>94.9</v>
      </c>
    </row>
    <row r="64" spans="1:19" ht="13.5" customHeight="1">
      <c r="A64" s="202"/>
      <c r="B64" s="202">
        <v>6</v>
      </c>
      <c r="C64" s="203"/>
      <c r="D64" s="215">
        <v>100</v>
      </c>
      <c r="E64" s="2">
        <v>119.5</v>
      </c>
      <c r="F64" s="2">
        <v>98.6</v>
      </c>
      <c r="G64" s="2">
        <v>116.2</v>
      </c>
      <c r="H64" s="2">
        <v>90.6</v>
      </c>
      <c r="I64" s="2">
        <v>94.5</v>
      </c>
      <c r="J64" s="2">
        <v>109.8</v>
      </c>
      <c r="K64" s="2">
        <v>102.9</v>
      </c>
      <c r="L64" s="2">
        <v>91.4</v>
      </c>
      <c r="M64" s="2">
        <v>114.5</v>
      </c>
      <c r="N64" s="2">
        <v>96.4</v>
      </c>
      <c r="O64" s="2">
        <v>108.2</v>
      </c>
      <c r="P64" s="2">
        <v>85.4</v>
      </c>
      <c r="Q64" s="2">
        <v>106</v>
      </c>
      <c r="R64" s="2">
        <v>98.9</v>
      </c>
      <c r="S64" s="2">
        <v>97.5</v>
      </c>
    </row>
    <row r="65" spans="1:19" ht="13.5" customHeight="1">
      <c r="A65" s="202"/>
      <c r="B65" s="202">
        <v>7</v>
      </c>
      <c r="C65" s="203"/>
      <c r="D65" s="215">
        <v>99.7</v>
      </c>
      <c r="E65" s="2">
        <v>118.8</v>
      </c>
      <c r="F65" s="2">
        <v>99.4</v>
      </c>
      <c r="G65" s="2">
        <v>113.7</v>
      </c>
      <c r="H65" s="2">
        <v>90.6</v>
      </c>
      <c r="I65" s="2">
        <v>90.5</v>
      </c>
      <c r="J65" s="2">
        <v>110.4</v>
      </c>
      <c r="K65" s="2">
        <v>101.1</v>
      </c>
      <c r="L65" s="2">
        <v>102.9</v>
      </c>
      <c r="M65" s="2">
        <v>114.5</v>
      </c>
      <c r="N65" s="2">
        <v>93.9</v>
      </c>
      <c r="O65" s="2">
        <v>105.9</v>
      </c>
      <c r="P65" s="2">
        <v>84.7</v>
      </c>
      <c r="Q65" s="2">
        <v>105</v>
      </c>
      <c r="R65" s="2">
        <v>98.8</v>
      </c>
      <c r="S65" s="2">
        <v>96.9</v>
      </c>
    </row>
    <row r="66" spans="1:19" ht="13.5" customHeight="1">
      <c r="A66" s="202"/>
      <c r="B66" s="202">
        <v>8</v>
      </c>
      <c r="C66" s="203"/>
      <c r="D66" s="215">
        <v>100</v>
      </c>
      <c r="E66" s="2">
        <v>121.4</v>
      </c>
      <c r="F66" s="2">
        <v>98.9</v>
      </c>
      <c r="G66" s="2">
        <v>117.8</v>
      </c>
      <c r="H66" s="2">
        <v>88.6</v>
      </c>
      <c r="I66" s="2">
        <v>89.8</v>
      </c>
      <c r="J66" s="2">
        <v>110</v>
      </c>
      <c r="K66" s="2">
        <v>102.5</v>
      </c>
      <c r="L66" s="2">
        <v>90.1</v>
      </c>
      <c r="M66" s="2">
        <v>112.9</v>
      </c>
      <c r="N66" s="2">
        <v>97</v>
      </c>
      <c r="O66" s="2">
        <v>108.9</v>
      </c>
      <c r="P66" s="2">
        <v>84.6</v>
      </c>
      <c r="Q66" s="2">
        <v>110.2</v>
      </c>
      <c r="R66" s="2">
        <v>98.9</v>
      </c>
      <c r="S66" s="2">
        <v>94.3</v>
      </c>
    </row>
    <row r="67" spans="1:19" ht="13.5" customHeight="1">
      <c r="A67" s="202"/>
      <c r="B67" s="202">
        <v>9</v>
      </c>
      <c r="C67" s="203"/>
      <c r="D67" s="215">
        <v>97.7</v>
      </c>
      <c r="E67" s="2">
        <v>114.2</v>
      </c>
      <c r="F67" s="2">
        <v>97.7</v>
      </c>
      <c r="G67" s="2">
        <v>116.3</v>
      </c>
      <c r="H67" s="2">
        <v>90.7</v>
      </c>
      <c r="I67" s="2">
        <v>89.9</v>
      </c>
      <c r="J67" s="2">
        <v>109.1</v>
      </c>
      <c r="K67" s="2">
        <v>102.4</v>
      </c>
      <c r="L67" s="2">
        <v>102.3</v>
      </c>
      <c r="M67" s="2">
        <v>111.1</v>
      </c>
      <c r="N67" s="2">
        <v>95</v>
      </c>
      <c r="O67" s="2">
        <v>98.1</v>
      </c>
      <c r="P67" s="2">
        <v>83.4</v>
      </c>
      <c r="Q67" s="2">
        <v>101.3</v>
      </c>
      <c r="R67" s="2">
        <v>83.2</v>
      </c>
      <c r="S67" s="2">
        <v>95.9</v>
      </c>
    </row>
    <row r="68" spans="1:19" ht="13.5" customHeight="1">
      <c r="A68" s="202"/>
      <c r="B68" s="202">
        <v>10</v>
      </c>
      <c r="C68" s="203"/>
      <c r="D68" s="215">
        <v>98.3</v>
      </c>
      <c r="E68" s="2">
        <v>112.5</v>
      </c>
      <c r="F68" s="2">
        <v>96.5</v>
      </c>
      <c r="G68" s="2">
        <v>119.9</v>
      </c>
      <c r="H68" s="2">
        <v>88.4</v>
      </c>
      <c r="I68" s="2">
        <v>89.1</v>
      </c>
      <c r="J68" s="2">
        <v>110.2</v>
      </c>
      <c r="K68" s="2">
        <v>100</v>
      </c>
      <c r="L68" s="2">
        <v>88.8</v>
      </c>
      <c r="M68" s="2">
        <v>113.5</v>
      </c>
      <c r="N68" s="2">
        <v>92.4</v>
      </c>
      <c r="O68" s="2">
        <v>120.5</v>
      </c>
      <c r="P68" s="2">
        <v>85</v>
      </c>
      <c r="Q68" s="2">
        <v>105.7</v>
      </c>
      <c r="R68" s="2">
        <v>96.5</v>
      </c>
      <c r="S68" s="2">
        <v>97.4</v>
      </c>
    </row>
    <row r="69" spans="1:19" ht="13.5" customHeight="1">
      <c r="A69" s="202"/>
      <c r="B69" s="202">
        <v>11</v>
      </c>
      <c r="C69" s="203"/>
      <c r="D69" s="215">
        <v>99.4</v>
      </c>
      <c r="E69" s="2">
        <v>114.8</v>
      </c>
      <c r="F69" s="2">
        <v>97.1</v>
      </c>
      <c r="G69" s="2">
        <v>122.7</v>
      </c>
      <c r="H69" s="2">
        <v>89.8</v>
      </c>
      <c r="I69" s="2">
        <v>91</v>
      </c>
      <c r="J69" s="2">
        <v>112</v>
      </c>
      <c r="K69" s="2">
        <v>102</v>
      </c>
      <c r="L69" s="2">
        <v>86.9</v>
      </c>
      <c r="M69" s="2">
        <v>114.2</v>
      </c>
      <c r="N69" s="2">
        <v>96.3</v>
      </c>
      <c r="O69" s="2">
        <v>100.5</v>
      </c>
      <c r="P69" s="2">
        <v>83.4</v>
      </c>
      <c r="Q69" s="2">
        <v>110.5</v>
      </c>
      <c r="R69" s="2">
        <v>97.8</v>
      </c>
      <c r="S69" s="2">
        <v>97.4</v>
      </c>
    </row>
    <row r="70" spans="1:46" ht="13.5" customHeight="1">
      <c r="A70" s="202"/>
      <c r="B70" s="202">
        <v>12</v>
      </c>
      <c r="C70" s="203"/>
      <c r="D70" s="215">
        <v>99.8</v>
      </c>
      <c r="E70" s="2">
        <v>115.1</v>
      </c>
      <c r="F70" s="2">
        <v>99.8</v>
      </c>
      <c r="G70" s="2">
        <v>117.7</v>
      </c>
      <c r="H70" s="2">
        <v>91.2</v>
      </c>
      <c r="I70" s="2">
        <v>91.6</v>
      </c>
      <c r="J70" s="2">
        <v>110.6</v>
      </c>
      <c r="K70" s="2">
        <v>107.3</v>
      </c>
      <c r="L70" s="2">
        <v>83.3</v>
      </c>
      <c r="M70" s="2">
        <v>113.3</v>
      </c>
      <c r="N70" s="2">
        <v>94.9</v>
      </c>
      <c r="O70" s="2">
        <v>99.7</v>
      </c>
      <c r="P70" s="2">
        <v>83.3</v>
      </c>
      <c r="Q70" s="2">
        <v>105.6</v>
      </c>
      <c r="R70" s="2">
        <v>101</v>
      </c>
      <c r="S70" s="2">
        <v>95.7</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97.5</v>
      </c>
      <c r="E71" s="2">
        <v>99</v>
      </c>
      <c r="F71" s="2">
        <v>96.1</v>
      </c>
      <c r="G71" s="2">
        <v>114</v>
      </c>
      <c r="H71" s="2">
        <v>82.8</v>
      </c>
      <c r="I71" s="2">
        <v>91.9</v>
      </c>
      <c r="J71" s="2">
        <v>112.3</v>
      </c>
      <c r="K71" s="2">
        <v>96.9</v>
      </c>
      <c r="L71" s="2">
        <v>74.8</v>
      </c>
      <c r="M71" s="2">
        <v>106.8</v>
      </c>
      <c r="N71" s="2">
        <v>106.8</v>
      </c>
      <c r="O71" s="2">
        <v>92.9</v>
      </c>
      <c r="P71" s="2">
        <v>77.6</v>
      </c>
      <c r="Q71" s="2">
        <v>107.1</v>
      </c>
      <c r="R71" s="2">
        <v>102.9</v>
      </c>
      <c r="S71" s="2">
        <v>96.2</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98.6</v>
      </c>
      <c r="E72" s="221">
        <v>97.3</v>
      </c>
      <c r="F72" s="221">
        <v>98.3</v>
      </c>
      <c r="G72" s="221">
        <v>111.7</v>
      </c>
      <c r="H72" s="221">
        <v>83.6</v>
      </c>
      <c r="I72" s="221">
        <v>95.3</v>
      </c>
      <c r="J72" s="221">
        <v>113.3</v>
      </c>
      <c r="K72" s="221">
        <v>96.4</v>
      </c>
      <c r="L72" s="221">
        <v>90.5</v>
      </c>
      <c r="M72" s="221">
        <v>110.2</v>
      </c>
      <c r="N72" s="221">
        <v>109</v>
      </c>
      <c r="O72" s="221">
        <v>92.1</v>
      </c>
      <c r="P72" s="221">
        <v>69.6</v>
      </c>
      <c r="Q72" s="221">
        <v>108.3</v>
      </c>
      <c r="R72" s="221">
        <v>101.4</v>
      </c>
      <c r="S72" s="221">
        <v>95.6</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-0.8</v>
      </c>
      <c r="E74" s="199">
        <v>-10.3</v>
      </c>
      <c r="F74" s="199">
        <v>-0.6</v>
      </c>
      <c r="G74" s="199">
        <v>-1.3</v>
      </c>
      <c r="H74" s="199">
        <v>10.7</v>
      </c>
      <c r="I74" s="199">
        <v>2.5</v>
      </c>
      <c r="J74" s="199">
        <v>-1.4</v>
      </c>
      <c r="K74" s="199">
        <v>-1.3</v>
      </c>
      <c r="L74" s="200">
        <v>21</v>
      </c>
      <c r="M74" s="200">
        <v>-1.2</v>
      </c>
      <c r="N74" s="200">
        <v>0.7</v>
      </c>
      <c r="O74" s="200">
        <v>-3.3</v>
      </c>
      <c r="P74" s="199">
        <v>1.4</v>
      </c>
      <c r="Q74" s="199">
        <v>-4.4</v>
      </c>
      <c r="R74" s="199">
        <v>2.6</v>
      </c>
      <c r="S74" s="200">
        <v>1.3</v>
      </c>
    </row>
    <row r="75" spans="1:19" ht="13.5" customHeight="1">
      <c r="A75" s="202"/>
      <c r="B75" s="202" t="s">
        <v>141</v>
      </c>
      <c r="C75" s="203"/>
      <c r="D75" s="204">
        <v>-3.4</v>
      </c>
      <c r="E75" s="3">
        <v>-12.4</v>
      </c>
      <c r="F75" s="3">
        <v>-3.6</v>
      </c>
      <c r="G75" s="3">
        <v>-9.1</v>
      </c>
      <c r="H75" s="3">
        <v>7.2</v>
      </c>
      <c r="I75" s="3">
        <v>-2.3</v>
      </c>
      <c r="J75" s="3">
        <v>-3.8</v>
      </c>
      <c r="K75" s="3">
        <v>-7.8</v>
      </c>
      <c r="L75" s="205">
        <v>11.2</v>
      </c>
      <c r="M75" s="205">
        <v>-5.2</v>
      </c>
      <c r="N75" s="205">
        <v>2.4</v>
      </c>
      <c r="O75" s="205">
        <v>-7.6</v>
      </c>
      <c r="P75" s="3">
        <v>-1.3</v>
      </c>
      <c r="Q75" s="3">
        <v>-3</v>
      </c>
      <c r="R75" s="3">
        <v>-1.5</v>
      </c>
      <c r="S75" s="205">
        <v>-1.4</v>
      </c>
    </row>
    <row r="76" spans="1:19" ht="13.5" customHeight="1">
      <c r="A76" s="202"/>
      <c r="B76" s="202" t="s">
        <v>48</v>
      </c>
      <c r="C76" s="203"/>
      <c r="D76" s="204">
        <v>-1.5</v>
      </c>
      <c r="E76" s="3">
        <v>4</v>
      </c>
      <c r="F76" s="3">
        <v>0.1</v>
      </c>
      <c r="G76" s="3">
        <v>0.7</v>
      </c>
      <c r="H76" s="3">
        <v>2.9</v>
      </c>
      <c r="I76" s="3">
        <v>-5</v>
      </c>
      <c r="J76" s="3">
        <v>-2.5</v>
      </c>
      <c r="K76" s="3">
        <v>-5.4</v>
      </c>
      <c r="L76" s="205">
        <v>3.3</v>
      </c>
      <c r="M76" s="205">
        <v>-3.4</v>
      </c>
      <c r="N76" s="205">
        <v>-2.8</v>
      </c>
      <c r="O76" s="205">
        <v>-2.6</v>
      </c>
      <c r="P76" s="3">
        <v>0.2</v>
      </c>
      <c r="Q76" s="3">
        <v>-2.7</v>
      </c>
      <c r="R76" s="3">
        <v>-3.7</v>
      </c>
      <c r="S76" s="205">
        <v>-1.8</v>
      </c>
    </row>
    <row r="77" spans="1:19" ht="13.5" customHeight="1">
      <c r="A77" s="202"/>
      <c r="B77" s="202">
        <v>28</v>
      </c>
      <c r="C77" s="203"/>
      <c r="D77" s="242" t="s">
        <v>451</v>
      </c>
      <c r="E77" s="243" t="s">
        <v>451</v>
      </c>
      <c r="F77" s="243" t="s">
        <v>451</v>
      </c>
      <c r="G77" s="243" t="s">
        <v>451</v>
      </c>
      <c r="H77" s="243" t="s">
        <v>451</v>
      </c>
      <c r="I77" s="243" t="s">
        <v>451</v>
      </c>
      <c r="J77" s="243" t="s">
        <v>451</v>
      </c>
      <c r="K77" s="243" t="s">
        <v>451</v>
      </c>
      <c r="L77" s="205" t="s">
        <v>451</v>
      </c>
      <c r="M77" s="205" t="s">
        <v>451</v>
      </c>
      <c r="N77" s="205" t="s">
        <v>451</v>
      </c>
      <c r="O77" s="205" t="s">
        <v>451</v>
      </c>
      <c r="P77" s="243" t="s">
        <v>451</v>
      </c>
      <c r="Q77" s="243" t="s">
        <v>451</v>
      </c>
      <c r="R77" s="243" t="s">
        <v>451</v>
      </c>
      <c r="S77" s="205" t="s">
        <v>451</v>
      </c>
    </row>
    <row r="78" spans="1:19" ht="13.5" customHeight="1">
      <c r="A78" s="202"/>
      <c r="B78" s="202" t="s">
        <v>31</v>
      </c>
      <c r="C78" s="203"/>
      <c r="D78" s="242" t="s">
        <v>451</v>
      </c>
      <c r="E78" s="243" t="s">
        <v>451</v>
      </c>
      <c r="F78" s="243" t="s">
        <v>451</v>
      </c>
      <c r="G78" s="243" t="s">
        <v>451</v>
      </c>
      <c r="H78" s="243" t="s">
        <v>451</v>
      </c>
      <c r="I78" s="243" t="s">
        <v>451</v>
      </c>
      <c r="J78" s="243" t="s">
        <v>451</v>
      </c>
      <c r="K78" s="243" t="s">
        <v>451</v>
      </c>
      <c r="L78" s="205" t="s">
        <v>451</v>
      </c>
      <c r="M78" s="205" t="s">
        <v>451</v>
      </c>
      <c r="N78" s="205" t="s">
        <v>451</v>
      </c>
      <c r="O78" s="205" t="s">
        <v>451</v>
      </c>
      <c r="P78" s="243" t="s">
        <v>451</v>
      </c>
      <c r="Q78" s="243" t="s">
        <v>451</v>
      </c>
      <c r="R78" s="243" t="s">
        <v>451</v>
      </c>
      <c r="S78" s="205" t="s">
        <v>451</v>
      </c>
    </row>
    <row r="79" spans="1:19" ht="13.5" customHeight="1">
      <c r="A79" s="208"/>
      <c r="B79" s="209" t="s">
        <v>80</v>
      </c>
      <c r="C79" s="223"/>
      <c r="D79" s="246">
        <v>-1.2</v>
      </c>
      <c r="E79" s="247">
        <v>19.3</v>
      </c>
      <c r="F79" s="247">
        <v>-2</v>
      </c>
      <c r="G79" s="247">
        <v>20.9</v>
      </c>
      <c r="H79" s="247">
        <v>-9.9</v>
      </c>
      <c r="I79" s="247">
        <v>-10.1</v>
      </c>
      <c r="J79" s="247">
        <v>12.5</v>
      </c>
      <c r="K79" s="247">
        <v>4.6</v>
      </c>
      <c r="L79" s="247">
        <v>-11.5</v>
      </c>
      <c r="M79" s="247">
        <v>16.9</v>
      </c>
      <c r="N79" s="247">
        <v>-8</v>
      </c>
      <c r="O79" s="247">
        <v>0.9</v>
      </c>
      <c r="P79" s="247">
        <v>-22.5</v>
      </c>
      <c r="Q79" s="247">
        <v>6.2</v>
      </c>
      <c r="R79" s="247">
        <v>-6</v>
      </c>
      <c r="S79" s="247">
        <v>-0.5</v>
      </c>
    </row>
    <row r="80" spans="1:19" ht="13.5" customHeight="1">
      <c r="A80" s="202" t="s">
        <v>318</v>
      </c>
      <c r="B80" s="202">
        <v>2</v>
      </c>
      <c r="C80" s="203"/>
      <c r="D80" s="248">
        <v>-1.8</v>
      </c>
      <c r="E80" s="249">
        <v>23.4</v>
      </c>
      <c r="F80" s="249">
        <v>-3.1</v>
      </c>
      <c r="G80" s="249">
        <v>15.7</v>
      </c>
      <c r="H80" s="249">
        <v>-9.6</v>
      </c>
      <c r="I80" s="249">
        <v>-8.2</v>
      </c>
      <c r="J80" s="249">
        <v>6.5</v>
      </c>
      <c r="K80" s="249">
        <v>8.2</v>
      </c>
      <c r="L80" s="249">
        <v>-13.2</v>
      </c>
      <c r="M80" s="249">
        <v>13.8</v>
      </c>
      <c r="N80" s="249">
        <v>-10.7</v>
      </c>
      <c r="O80" s="249">
        <v>-0.4</v>
      </c>
      <c r="P80" s="249">
        <v>-20.5</v>
      </c>
      <c r="Q80" s="249">
        <v>7.4</v>
      </c>
      <c r="R80" s="249">
        <v>-2.7</v>
      </c>
      <c r="S80" s="249">
        <v>-1.8</v>
      </c>
    </row>
    <row r="81" spans="1:19" ht="13.5" customHeight="1">
      <c r="A81" s="202"/>
      <c r="B81" s="202">
        <v>3</v>
      </c>
      <c r="C81" s="203"/>
      <c r="D81" s="250">
        <v>-1.6</v>
      </c>
      <c r="E81" s="251">
        <v>23.6</v>
      </c>
      <c r="F81" s="251">
        <v>-1.9</v>
      </c>
      <c r="G81" s="251">
        <v>20.4</v>
      </c>
      <c r="H81" s="251">
        <v>-10.6</v>
      </c>
      <c r="I81" s="251">
        <v>-8.7</v>
      </c>
      <c r="J81" s="251">
        <v>9.3</v>
      </c>
      <c r="K81" s="251">
        <v>2.9</v>
      </c>
      <c r="L81" s="251">
        <v>-14</v>
      </c>
      <c r="M81" s="251">
        <v>19.3</v>
      </c>
      <c r="N81" s="251">
        <v>-9.8</v>
      </c>
      <c r="O81" s="251">
        <v>-0.2</v>
      </c>
      <c r="P81" s="251">
        <v>-21.7</v>
      </c>
      <c r="Q81" s="251">
        <v>6</v>
      </c>
      <c r="R81" s="251">
        <v>-6.4</v>
      </c>
      <c r="S81" s="251">
        <v>-4.5</v>
      </c>
    </row>
    <row r="82" spans="1:19" ht="13.5" customHeight="1">
      <c r="A82" s="202"/>
      <c r="B82" s="202">
        <v>4</v>
      </c>
      <c r="C82" s="203"/>
      <c r="D82" s="250">
        <v>-0.4</v>
      </c>
      <c r="E82" s="251">
        <v>25.5</v>
      </c>
      <c r="F82" s="251">
        <v>-2.6</v>
      </c>
      <c r="G82" s="251">
        <v>21.6</v>
      </c>
      <c r="H82" s="251">
        <v>-10.5</v>
      </c>
      <c r="I82" s="251">
        <v>-11.4</v>
      </c>
      <c r="J82" s="251">
        <v>17.8</v>
      </c>
      <c r="K82" s="251">
        <v>4</v>
      </c>
      <c r="L82" s="251">
        <v>-11.1</v>
      </c>
      <c r="M82" s="251">
        <v>21</v>
      </c>
      <c r="N82" s="251">
        <v>-3.6</v>
      </c>
      <c r="O82" s="251">
        <v>-20.2</v>
      </c>
      <c r="P82" s="251">
        <v>-17.9</v>
      </c>
      <c r="Q82" s="251">
        <v>10.2</v>
      </c>
      <c r="R82" s="251">
        <v>-5.6</v>
      </c>
      <c r="S82" s="251">
        <v>0.2</v>
      </c>
    </row>
    <row r="83" spans="1:19" ht="13.5" customHeight="1">
      <c r="A83" s="202"/>
      <c r="B83" s="202">
        <v>5</v>
      </c>
      <c r="C83" s="203"/>
      <c r="D83" s="250">
        <v>-1.4</v>
      </c>
      <c r="E83" s="251">
        <v>26.7</v>
      </c>
      <c r="F83" s="251">
        <v>-1.4</v>
      </c>
      <c r="G83" s="251">
        <v>19.6</v>
      </c>
      <c r="H83" s="251">
        <v>-8.7</v>
      </c>
      <c r="I83" s="251">
        <v>-12.4</v>
      </c>
      <c r="J83" s="251">
        <v>13.1</v>
      </c>
      <c r="K83" s="251">
        <v>0.1</v>
      </c>
      <c r="L83" s="251">
        <v>-10.1</v>
      </c>
      <c r="M83" s="251">
        <v>14.7</v>
      </c>
      <c r="N83" s="251">
        <v>-4.9</v>
      </c>
      <c r="O83" s="251">
        <v>3.9</v>
      </c>
      <c r="P83" s="251">
        <v>-23.6</v>
      </c>
      <c r="Q83" s="251">
        <v>2.5</v>
      </c>
      <c r="R83" s="251">
        <v>-13.7</v>
      </c>
      <c r="S83" s="251">
        <v>-1.1</v>
      </c>
    </row>
    <row r="84" spans="1:19" ht="13.5" customHeight="1">
      <c r="A84" s="202"/>
      <c r="B84" s="202">
        <v>6</v>
      </c>
      <c r="C84" s="203"/>
      <c r="D84" s="250">
        <v>-1.6</v>
      </c>
      <c r="E84" s="251">
        <v>20.3</v>
      </c>
      <c r="F84" s="251">
        <v>-2.1</v>
      </c>
      <c r="G84" s="251">
        <v>20.5</v>
      </c>
      <c r="H84" s="251">
        <v>-9.4</v>
      </c>
      <c r="I84" s="251">
        <v>-7.5</v>
      </c>
      <c r="J84" s="251">
        <v>11.4</v>
      </c>
      <c r="K84" s="251">
        <v>6.5</v>
      </c>
      <c r="L84" s="251">
        <v>-11</v>
      </c>
      <c r="M84" s="251">
        <v>17.8</v>
      </c>
      <c r="N84" s="251">
        <v>-7.1</v>
      </c>
      <c r="O84" s="251">
        <v>1.5</v>
      </c>
      <c r="P84" s="251">
        <v>-23.8</v>
      </c>
      <c r="Q84" s="251">
        <v>3.1</v>
      </c>
      <c r="R84" s="251">
        <v>-3.4</v>
      </c>
      <c r="S84" s="251">
        <v>-5.1</v>
      </c>
    </row>
    <row r="85" spans="1:19" ht="13.5" customHeight="1">
      <c r="A85" s="202"/>
      <c r="B85" s="202">
        <v>7</v>
      </c>
      <c r="C85" s="203"/>
      <c r="D85" s="250">
        <v>-0.5</v>
      </c>
      <c r="E85" s="251">
        <v>19.5</v>
      </c>
      <c r="F85" s="251">
        <v>-1</v>
      </c>
      <c r="G85" s="251">
        <v>17.8</v>
      </c>
      <c r="H85" s="251">
        <v>-9.3</v>
      </c>
      <c r="I85" s="251">
        <v>-11.5</v>
      </c>
      <c r="J85" s="251">
        <v>13.8</v>
      </c>
      <c r="K85" s="251">
        <v>5</v>
      </c>
      <c r="L85" s="251">
        <v>-1.4</v>
      </c>
      <c r="M85" s="251">
        <v>17.4</v>
      </c>
      <c r="N85" s="251">
        <v>-8.9</v>
      </c>
      <c r="O85" s="251">
        <v>3.9</v>
      </c>
      <c r="P85" s="251">
        <v>-22.9</v>
      </c>
      <c r="Q85" s="251">
        <v>5.7</v>
      </c>
      <c r="R85" s="251">
        <v>-4.6</v>
      </c>
      <c r="S85" s="251">
        <v>3.2</v>
      </c>
    </row>
    <row r="86" spans="1:19" ht="13.5" customHeight="1">
      <c r="A86" s="202"/>
      <c r="B86" s="202">
        <v>8</v>
      </c>
      <c r="C86" s="203"/>
      <c r="D86" s="250">
        <v>0.1</v>
      </c>
      <c r="E86" s="251">
        <v>28.6</v>
      </c>
      <c r="F86" s="251">
        <v>-0.2</v>
      </c>
      <c r="G86" s="251">
        <v>24.8</v>
      </c>
      <c r="H86" s="251">
        <v>-11</v>
      </c>
      <c r="I86" s="251">
        <v>-13.1</v>
      </c>
      <c r="J86" s="251">
        <v>12.5</v>
      </c>
      <c r="K86" s="251">
        <v>0.1</v>
      </c>
      <c r="L86" s="251">
        <v>-13.9</v>
      </c>
      <c r="M86" s="251">
        <v>18.6</v>
      </c>
      <c r="N86" s="251">
        <v>-4</v>
      </c>
      <c r="O86" s="251">
        <v>6.1</v>
      </c>
      <c r="P86" s="251">
        <v>-21.6</v>
      </c>
      <c r="Q86" s="251">
        <v>7.4</v>
      </c>
      <c r="R86" s="251">
        <v>-3.2</v>
      </c>
      <c r="S86" s="251">
        <v>1.8</v>
      </c>
    </row>
    <row r="87" spans="1:19" ht="13.5" customHeight="1">
      <c r="A87" s="202"/>
      <c r="B87" s="202">
        <v>9</v>
      </c>
      <c r="C87" s="203"/>
      <c r="D87" s="250">
        <v>-2.6</v>
      </c>
      <c r="E87" s="251">
        <v>8.5</v>
      </c>
      <c r="F87" s="251">
        <v>-2.3</v>
      </c>
      <c r="G87" s="251">
        <v>22.8</v>
      </c>
      <c r="H87" s="251">
        <v>-11.3</v>
      </c>
      <c r="I87" s="251">
        <v>-12.2</v>
      </c>
      <c r="J87" s="251">
        <v>13.4</v>
      </c>
      <c r="K87" s="251">
        <v>5.2</v>
      </c>
      <c r="L87" s="251">
        <v>0.1</v>
      </c>
      <c r="M87" s="251">
        <v>16.1</v>
      </c>
      <c r="N87" s="251">
        <v>-7.9</v>
      </c>
      <c r="O87" s="251">
        <v>-1.3</v>
      </c>
      <c r="P87" s="251">
        <v>-23.5</v>
      </c>
      <c r="Q87" s="251">
        <v>0.2</v>
      </c>
      <c r="R87" s="251">
        <v>-17.5</v>
      </c>
      <c r="S87" s="251">
        <v>2.7</v>
      </c>
    </row>
    <row r="88" spans="1:19" ht="13.5" customHeight="1">
      <c r="A88" s="202"/>
      <c r="B88" s="202">
        <v>10</v>
      </c>
      <c r="C88" s="203"/>
      <c r="D88" s="250">
        <v>-2.6</v>
      </c>
      <c r="E88" s="251">
        <v>9.9</v>
      </c>
      <c r="F88" s="251">
        <v>-3.8</v>
      </c>
      <c r="G88" s="251">
        <v>18.9</v>
      </c>
      <c r="H88" s="251">
        <v>-11.3</v>
      </c>
      <c r="I88" s="251">
        <v>-15.6</v>
      </c>
      <c r="J88" s="251">
        <v>14.2</v>
      </c>
      <c r="K88" s="251">
        <v>1.9</v>
      </c>
      <c r="L88" s="251">
        <v>-15</v>
      </c>
      <c r="M88" s="251">
        <v>18.4</v>
      </c>
      <c r="N88" s="251">
        <v>-10.1</v>
      </c>
      <c r="O88" s="251">
        <v>17.7</v>
      </c>
      <c r="P88" s="251">
        <v>-24.3</v>
      </c>
      <c r="Q88" s="251">
        <v>4.9</v>
      </c>
      <c r="R88" s="251">
        <v>-6</v>
      </c>
      <c r="S88" s="251">
        <v>2.3</v>
      </c>
    </row>
    <row r="89" spans="1:19" ht="13.5" customHeight="1">
      <c r="A89" s="202"/>
      <c r="B89" s="202">
        <v>11</v>
      </c>
      <c r="C89" s="203"/>
      <c r="D89" s="250">
        <v>-0.7</v>
      </c>
      <c r="E89" s="251">
        <v>11.9</v>
      </c>
      <c r="F89" s="251">
        <v>-3.1</v>
      </c>
      <c r="G89" s="251">
        <v>19.5</v>
      </c>
      <c r="H89" s="251">
        <v>-9.3</v>
      </c>
      <c r="I89" s="251">
        <v>-5.1</v>
      </c>
      <c r="J89" s="251">
        <v>16.2</v>
      </c>
      <c r="K89" s="251">
        <v>4.8</v>
      </c>
      <c r="L89" s="251">
        <v>-17</v>
      </c>
      <c r="M89" s="251">
        <v>13.5</v>
      </c>
      <c r="N89" s="251">
        <v>-7</v>
      </c>
      <c r="O89" s="251">
        <v>2.3</v>
      </c>
      <c r="P89" s="251">
        <v>-24.5</v>
      </c>
      <c r="Q89" s="251">
        <v>9.3</v>
      </c>
      <c r="R89" s="251">
        <v>-5.9</v>
      </c>
      <c r="S89" s="251">
        <v>2.4</v>
      </c>
    </row>
    <row r="90" spans="1:19" ht="13.5" customHeight="1">
      <c r="A90" s="202"/>
      <c r="B90" s="202">
        <v>12</v>
      </c>
      <c r="C90" s="203"/>
      <c r="D90" s="250">
        <v>-0.6</v>
      </c>
      <c r="E90" s="251">
        <v>12.6</v>
      </c>
      <c r="F90" s="251">
        <v>-0.5</v>
      </c>
      <c r="G90" s="251">
        <v>29.8</v>
      </c>
      <c r="H90" s="251">
        <v>-9.1</v>
      </c>
      <c r="I90" s="251">
        <v>-7</v>
      </c>
      <c r="J90" s="251">
        <v>14.6</v>
      </c>
      <c r="K90" s="251">
        <v>8.4</v>
      </c>
      <c r="L90" s="251">
        <v>-18.9</v>
      </c>
      <c r="M90" s="251">
        <v>14.4</v>
      </c>
      <c r="N90" s="251">
        <v>-10.6</v>
      </c>
      <c r="O90" s="251">
        <v>2.4</v>
      </c>
      <c r="P90" s="251">
        <v>-25.2</v>
      </c>
      <c r="Q90" s="251">
        <v>6.8</v>
      </c>
      <c r="R90" s="251">
        <v>-4</v>
      </c>
      <c r="S90" s="251">
        <v>-4.5</v>
      </c>
    </row>
    <row r="91" spans="1:19" ht="13.5" customHeight="1">
      <c r="A91" s="202" t="s">
        <v>274</v>
      </c>
      <c r="B91" s="202" t="s">
        <v>448</v>
      </c>
      <c r="C91" s="203" t="s">
        <v>174</v>
      </c>
      <c r="D91" s="250">
        <v>-1.1</v>
      </c>
      <c r="E91" s="251">
        <v>-11.7</v>
      </c>
      <c r="F91" s="251">
        <v>-0.8</v>
      </c>
      <c r="G91" s="251">
        <v>-1.4</v>
      </c>
      <c r="H91" s="251">
        <v>-7.3</v>
      </c>
      <c r="I91" s="251">
        <v>0.9</v>
      </c>
      <c r="J91" s="251">
        <v>6.6</v>
      </c>
      <c r="K91" s="251">
        <v>-7.4</v>
      </c>
      <c r="L91" s="251">
        <v>-15.3</v>
      </c>
      <c r="M91" s="251">
        <v>-7.2</v>
      </c>
      <c r="N91" s="251">
        <v>14.8</v>
      </c>
      <c r="O91" s="251">
        <v>-5.9</v>
      </c>
      <c r="P91" s="251">
        <v>-10</v>
      </c>
      <c r="Q91" s="251">
        <v>-2.3</v>
      </c>
      <c r="R91" s="251">
        <v>3</v>
      </c>
      <c r="S91" s="251">
        <v>0.3</v>
      </c>
    </row>
    <row r="92" spans="1:19" ht="13.5" customHeight="1">
      <c r="A92" s="209"/>
      <c r="B92" s="219">
        <v>2</v>
      </c>
      <c r="C92" s="210"/>
      <c r="D92" s="262">
        <v>-0.1</v>
      </c>
      <c r="E92" s="263">
        <v>-18.6</v>
      </c>
      <c r="F92" s="263">
        <v>0.3</v>
      </c>
      <c r="G92" s="263">
        <v>-2.4</v>
      </c>
      <c r="H92" s="263">
        <v>-6.5</v>
      </c>
      <c r="I92" s="263">
        <v>1.5</v>
      </c>
      <c r="J92" s="263">
        <v>9.3</v>
      </c>
      <c r="K92" s="263">
        <v>-5.3</v>
      </c>
      <c r="L92" s="263">
        <v>3.2</v>
      </c>
      <c r="M92" s="263">
        <v>-1.7</v>
      </c>
      <c r="N92" s="263">
        <v>19.8</v>
      </c>
      <c r="O92" s="263">
        <v>-5.6</v>
      </c>
      <c r="P92" s="263">
        <v>-19</v>
      </c>
      <c r="Q92" s="263">
        <v>0.7</v>
      </c>
      <c r="R92" s="263">
        <v>5.5</v>
      </c>
      <c r="S92" s="253">
        <v>0.1</v>
      </c>
    </row>
    <row r="93" spans="1:35" ht="27" customHeight="1">
      <c r="A93" s="641" t="s">
        <v>154</v>
      </c>
      <c r="B93" s="641"/>
      <c r="C93" s="641"/>
      <c r="D93" s="257">
        <v>1.1</v>
      </c>
      <c r="E93" s="226">
        <v>-1.7</v>
      </c>
      <c r="F93" s="226">
        <v>2.3</v>
      </c>
      <c r="G93" s="226">
        <v>-2</v>
      </c>
      <c r="H93" s="226">
        <v>1</v>
      </c>
      <c r="I93" s="226">
        <v>3.7</v>
      </c>
      <c r="J93" s="226">
        <v>0.9</v>
      </c>
      <c r="K93" s="226">
        <v>-0.5</v>
      </c>
      <c r="L93" s="226">
        <v>21</v>
      </c>
      <c r="M93" s="226">
        <v>3.2</v>
      </c>
      <c r="N93" s="226">
        <v>2.1</v>
      </c>
      <c r="O93" s="226">
        <v>-0.9</v>
      </c>
      <c r="P93" s="226">
        <v>-10.3</v>
      </c>
      <c r="Q93" s="226">
        <v>1.1</v>
      </c>
      <c r="R93" s="226">
        <v>-1.5</v>
      </c>
      <c r="S93" s="226">
        <v>-0.6</v>
      </c>
      <c r="T93" s="228"/>
      <c r="U93" s="228"/>
      <c r="V93" s="228"/>
      <c r="W93" s="228"/>
      <c r="X93" s="228"/>
      <c r="Y93" s="228"/>
      <c r="Z93" s="228"/>
      <c r="AA93" s="228"/>
      <c r="AB93" s="228"/>
      <c r="AC93" s="228"/>
      <c r="AD93" s="228"/>
      <c r="AE93" s="228"/>
      <c r="AF93" s="228"/>
      <c r="AG93" s="228"/>
      <c r="AH93" s="228"/>
      <c r="AI93" s="228"/>
    </row>
    <row r="94" spans="1:36" s="218" customFormat="1" ht="27" customHeight="1">
      <c r="A94" s="655" t="s">
        <v>452</v>
      </c>
      <c r="B94" s="655"/>
      <c r="C94" s="655"/>
      <c r="D94" s="655"/>
      <c r="E94" s="655"/>
      <c r="F94" s="655"/>
      <c r="G94" s="655"/>
      <c r="H94" s="655"/>
      <c r="I94" s="655"/>
      <c r="J94" s="655"/>
      <c r="K94" s="655"/>
      <c r="L94" s="655"/>
      <c r="M94" s="655"/>
      <c r="N94" s="655"/>
      <c r="O94" s="655"/>
      <c r="P94" s="655"/>
      <c r="Q94" s="655"/>
      <c r="R94" s="655"/>
      <c r="S94" s="655"/>
      <c r="T94" s="173"/>
      <c r="U94" s="173"/>
      <c r="V94" s="173"/>
      <c r="W94" s="173"/>
      <c r="X94" s="173"/>
      <c r="Y94" s="173"/>
      <c r="Z94" s="173"/>
      <c r="AA94" s="173"/>
      <c r="AB94" s="173"/>
      <c r="AC94" s="173"/>
      <c r="AD94" s="173"/>
      <c r="AE94" s="173"/>
      <c r="AF94" s="173"/>
      <c r="AG94" s="173"/>
      <c r="AH94" s="173"/>
      <c r="AI94" s="173"/>
      <c r="AJ94" s="173"/>
    </row>
    <row r="95" spans="1:19" ht="13.5">
      <c r="A95" s="656"/>
      <c r="B95" s="656"/>
      <c r="C95" s="656"/>
      <c r="D95" s="656"/>
      <c r="E95" s="656"/>
      <c r="F95" s="656"/>
      <c r="G95" s="656"/>
      <c r="H95" s="656"/>
      <c r="I95" s="656"/>
      <c r="J95" s="656"/>
      <c r="K95" s="656"/>
      <c r="L95" s="656"/>
      <c r="M95" s="656"/>
      <c r="N95" s="656"/>
      <c r="O95" s="656"/>
      <c r="P95" s="656"/>
      <c r="Q95" s="656"/>
      <c r="R95" s="656"/>
      <c r="S95" s="656"/>
    </row>
    <row r="96" spans="9:18" ht="13.5">
      <c r="I96" s="652"/>
      <c r="J96" s="653"/>
      <c r="K96" s="653"/>
      <c r="L96" s="653"/>
      <c r="M96" s="653"/>
      <c r="N96" s="653"/>
      <c r="O96" s="653"/>
      <c r="P96" s="653"/>
      <c r="Q96" s="653"/>
      <c r="R96" s="653"/>
    </row>
    <row r="98" spans="1:19" ht="13.5">
      <c r="A98" s="654"/>
      <c r="B98" s="654"/>
      <c r="C98" s="654"/>
      <c r="D98" s="654"/>
      <c r="E98" s="654"/>
      <c r="F98" s="654"/>
      <c r="G98" s="654"/>
      <c r="H98" s="654"/>
      <c r="I98" s="654"/>
      <c r="J98" s="654"/>
      <c r="K98" s="654"/>
      <c r="L98" s="654"/>
      <c r="M98" s="654"/>
      <c r="N98" s="654"/>
      <c r="O98" s="654"/>
      <c r="P98" s="654"/>
      <c r="Q98" s="654"/>
      <c r="R98" s="654"/>
      <c r="S98" s="654"/>
    </row>
  </sheetData>
  <sheetProtection/>
  <mergeCells count="14">
    <mergeCell ref="G2:N2"/>
    <mergeCell ref="H3:O3"/>
    <mergeCell ref="A4:C6"/>
    <mergeCell ref="D7:R7"/>
    <mergeCell ref="D27:S27"/>
    <mergeCell ref="A47:C47"/>
    <mergeCell ref="H49:O49"/>
    <mergeCell ref="A50:C52"/>
    <mergeCell ref="I96:R96"/>
    <mergeCell ref="A98:S98"/>
    <mergeCell ref="D53:R53"/>
    <mergeCell ref="D73:S73"/>
    <mergeCell ref="A93:C93"/>
    <mergeCell ref="A94:S95"/>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130" zoomScaleNormal="85" zoomScaleSheetLayoutView="130" workbookViewId="0" topLeftCell="A1">
      <selection activeCell="A1" sqref="A1"/>
    </sheetView>
  </sheetViews>
  <sheetFormatPr defaultColWidth="8.796875" defaultRowHeight="14.25"/>
  <cols>
    <col min="1" max="1" width="4.8984375" style="173" bestFit="1" customWidth="1"/>
    <col min="2" max="2" width="3.1992187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21" customHeight="1">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21" customHeight="1">
      <c r="A2" s="181"/>
      <c r="B2" s="181"/>
      <c r="C2" s="181"/>
      <c r="D2" s="181"/>
      <c r="E2" s="180"/>
      <c r="F2" s="180"/>
      <c r="G2" s="650" t="s">
        <v>455</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17</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102.4</v>
      </c>
      <c r="E8" s="199">
        <v>111.6</v>
      </c>
      <c r="F8" s="199">
        <v>101.1</v>
      </c>
      <c r="G8" s="199">
        <v>107.7</v>
      </c>
      <c r="H8" s="199">
        <v>83.5</v>
      </c>
      <c r="I8" s="199">
        <v>114.2</v>
      </c>
      <c r="J8" s="199">
        <v>100.5</v>
      </c>
      <c r="K8" s="199">
        <v>109.5</v>
      </c>
      <c r="L8" s="200">
        <v>100.6</v>
      </c>
      <c r="M8" s="200">
        <v>103.2</v>
      </c>
      <c r="N8" s="200">
        <v>92.1</v>
      </c>
      <c r="O8" s="200">
        <v>112.5</v>
      </c>
      <c r="P8" s="199">
        <v>103.4</v>
      </c>
      <c r="Q8" s="199">
        <v>98.8</v>
      </c>
      <c r="R8" s="199">
        <v>104.4</v>
      </c>
      <c r="S8" s="200">
        <v>99.4</v>
      </c>
    </row>
    <row r="9" spans="1:19" ht="13.5" customHeight="1">
      <c r="A9" s="202"/>
      <c r="B9" s="202" t="s">
        <v>141</v>
      </c>
      <c r="C9" s="203"/>
      <c r="D9" s="204">
        <v>100.1</v>
      </c>
      <c r="E9" s="3">
        <v>108.1</v>
      </c>
      <c r="F9" s="3">
        <v>99.6</v>
      </c>
      <c r="G9" s="3">
        <v>99.6</v>
      </c>
      <c r="H9" s="3">
        <v>91.6</v>
      </c>
      <c r="I9" s="3">
        <v>110.5</v>
      </c>
      <c r="J9" s="3">
        <v>98.5</v>
      </c>
      <c r="K9" s="3">
        <v>105.2</v>
      </c>
      <c r="L9" s="205">
        <v>105.8</v>
      </c>
      <c r="M9" s="205">
        <v>102.2</v>
      </c>
      <c r="N9" s="205">
        <v>91.5</v>
      </c>
      <c r="O9" s="205">
        <v>99.3</v>
      </c>
      <c r="P9" s="3">
        <v>88.7</v>
      </c>
      <c r="Q9" s="3">
        <v>100.6</v>
      </c>
      <c r="R9" s="3">
        <v>102.6</v>
      </c>
      <c r="S9" s="205">
        <v>98.5</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99.3</v>
      </c>
      <c r="E11" s="3">
        <v>107.3</v>
      </c>
      <c r="F11" s="3">
        <v>99.9</v>
      </c>
      <c r="G11" s="3">
        <v>95.7</v>
      </c>
      <c r="H11" s="3">
        <v>94.3</v>
      </c>
      <c r="I11" s="3">
        <v>107.8</v>
      </c>
      <c r="J11" s="3">
        <v>96.7</v>
      </c>
      <c r="K11" s="3">
        <v>93.4</v>
      </c>
      <c r="L11" s="3">
        <v>100.2</v>
      </c>
      <c r="M11" s="3">
        <v>94.8</v>
      </c>
      <c r="N11" s="3">
        <v>95.2</v>
      </c>
      <c r="O11" s="3">
        <v>93.4</v>
      </c>
      <c r="P11" s="3">
        <v>100.4</v>
      </c>
      <c r="Q11" s="3">
        <v>99.2</v>
      </c>
      <c r="R11" s="3">
        <v>99.5</v>
      </c>
      <c r="S11" s="3">
        <v>98.3</v>
      </c>
    </row>
    <row r="12" spans="1:19" ht="13.5" customHeight="1">
      <c r="A12" s="202"/>
      <c r="B12" s="202" t="s">
        <v>31</v>
      </c>
      <c r="C12" s="203"/>
      <c r="D12" s="236">
        <v>100.1</v>
      </c>
      <c r="E12" s="235">
        <v>111.3</v>
      </c>
      <c r="F12" s="235">
        <v>101</v>
      </c>
      <c r="G12" s="235">
        <v>98</v>
      </c>
      <c r="H12" s="235">
        <v>91.1</v>
      </c>
      <c r="I12" s="235">
        <v>107.5</v>
      </c>
      <c r="J12" s="235">
        <v>94.1</v>
      </c>
      <c r="K12" s="235">
        <v>95.3</v>
      </c>
      <c r="L12" s="235">
        <v>97.2</v>
      </c>
      <c r="M12" s="235">
        <v>101.8</v>
      </c>
      <c r="N12" s="235">
        <v>100.5</v>
      </c>
      <c r="O12" s="235">
        <v>94.1</v>
      </c>
      <c r="P12" s="235">
        <v>103.9</v>
      </c>
      <c r="Q12" s="235">
        <v>97.5</v>
      </c>
      <c r="R12" s="235">
        <v>101.7</v>
      </c>
      <c r="S12" s="235">
        <v>96.3</v>
      </c>
    </row>
    <row r="13" spans="1:19" ht="13.5" customHeight="1">
      <c r="A13" s="208"/>
      <c r="B13" s="209" t="s">
        <v>80</v>
      </c>
      <c r="C13" s="223"/>
      <c r="D13" s="211">
        <v>100.3</v>
      </c>
      <c r="E13" s="212">
        <v>117.4</v>
      </c>
      <c r="F13" s="212">
        <v>101.1</v>
      </c>
      <c r="G13" s="212">
        <v>113</v>
      </c>
      <c r="H13" s="212">
        <v>83.4</v>
      </c>
      <c r="I13" s="212">
        <v>103.3</v>
      </c>
      <c r="J13" s="212">
        <v>105.3</v>
      </c>
      <c r="K13" s="212">
        <v>95.9</v>
      </c>
      <c r="L13" s="212">
        <v>90.8</v>
      </c>
      <c r="M13" s="212">
        <v>113.9</v>
      </c>
      <c r="N13" s="212">
        <v>90.2</v>
      </c>
      <c r="O13" s="212">
        <v>100.3</v>
      </c>
      <c r="P13" s="212">
        <v>85.1</v>
      </c>
      <c r="Q13" s="212">
        <v>103.5</v>
      </c>
      <c r="R13" s="212">
        <v>101.1</v>
      </c>
      <c r="S13" s="212">
        <v>96.4</v>
      </c>
    </row>
    <row r="14" spans="1:19" ht="13.5" customHeight="1">
      <c r="A14" s="202" t="s">
        <v>318</v>
      </c>
      <c r="B14" s="202">
        <v>2</v>
      </c>
      <c r="C14" s="203"/>
      <c r="D14" s="213">
        <v>99.8</v>
      </c>
      <c r="E14" s="214">
        <v>120.1</v>
      </c>
      <c r="F14" s="214">
        <v>101.3</v>
      </c>
      <c r="G14" s="214">
        <v>112.5</v>
      </c>
      <c r="H14" s="214">
        <v>84.9</v>
      </c>
      <c r="I14" s="214">
        <v>102.4</v>
      </c>
      <c r="J14" s="214">
        <v>100</v>
      </c>
      <c r="K14" s="214">
        <v>95</v>
      </c>
      <c r="L14" s="214">
        <v>83.6</v>
      </c>
      <c r="M14" s="214">
        <v>116.2</v>
      </c>
      <c r="N14" s="214">
        <v>89.5</v>
      </c>
      <c r="O14" s="214">
        <v>93.4</v>
      </c>
      <c r="P14" s="214">
        <v>88.8</v>
      </c>
      <c r="Q14" s="214">
        <v>104</v>
      </c>
      <c r="R14" s="214">
        <v>101.9</v>
      </c>
      <c r="S14" s="214">
        <v>95.5</v>
      </c>
    </row>
    <row r="15" spans="1:19" ht="13.5" customHeight="1">
      <c r="A15" s="202"/>
      <c r="B15" s="202">
        <v>3</v>
      </c>
      <c r="C15" s="203"/>
      <c r="D15" s="215">
        <v>98.9</v>
      </c>
      <c r="E15" s="2">
        <v>117.4</v>
      </c>
      <c r="F15" s="2">
        <v>101.4</v>
      </c>
      <c r="G15" s="2">
        <v>113.1</v>
      </c>
      <c r="H15" s="2">
        <v>86</v>
      </c>
      <c r="I15" s="2">
        <v>100.5</v>
      </c>
      <c r="J15" s="2">
        <v>99.6</v>
      </c>
      <c r="K15" s="2">
        <v>94.5</v>
      </c>
      <c r="L15" s="2">
        <v>83.1</v>
      </c>
      <c r="M15" s="2">
        <v>116.1</v>
      </c>
      <c r="N15" s="2">
        <v>91.9</v>
      </c>
      <c r="O15" s="2">
        <v>93.6</v>
      </c>
      <c r="P15" s="2">
        <v>87.1</v>
      </c>
      <c r="Q15" s="2">
        <v>100.3</v>
      </c>
      <c r="R15" s="2">
        <v>100.1</v>
      </c>
      <c r="S15" s="2">
        <v>94.7</v>
      </c>
    </row>
    <row r="16" spans="1:19" ht="13.5" customHeight="1">
      <c r="A16" s="202"/>
      <c r="B16" s="202">
        <v>4</v>
      </c>
      <c r="C16" s="203"/>
      <c r="D16" s="215">
        <v>101</v>
      </c>
      <c r="E16" s="2">
        <v>118.6</v>
      </c>
      <c r="F16" s="2">
        <v>101.8</v>
      </c>
      <c r="G16" s="2">
        <v>116</v>
      </c>
      <c r="H16" s="2">
        <v>86</v>
      </c>
      <c r="I16" s="2">
        <v>101.5</v>
      </c>
      <c r="J16" s="2">
        <v>105.1</v>
      </c>
      <c r="K16" s="2">
        <v>97.4</v>
      </c>
      <c r="L16" s="2">
        <v>87.5</v>
      </c>
      <c r="M16" s="2">
        <v>116.8</v>
      </c>
      <c r="N16" s="2">
        <v>91.6</v>
      </c>
      <c r="O16" s="2">
        <v>88.9</v>
      </c>
      <c r="P16" s="2">
        <v>89</v>
      </c>
      <c r="Q16" s="2">
        <v>104.7</v>
      </c>
      <c r="R16" s="2">
        <v>103.6</v>
      </c>
      <c r="S16" s="2">
        <v>97.4</v>
      </c>
    </row>
    <row r="17" spans="1:19" ht="13.5" customHeight="1">
      <c r="A17" s="202"/>
      <c r="B17" s="202">
        <v>5</v>
      </c>
      <c r="C17" s="203"/>
      <c r="D17" s="215">
        <v>99.7</v>
      </c>
      <c r="E17" s="2">
        <v>119.1</v>
      </c>
      <c r="F17" s="2">
        <v>101.1</v>
      </c>
      <c r="G17" s="2">
        <v>113.7</v>
      </c>
      <c r="H17" s="2">
        <v>84.6</v>
      </c>
      <c r="I17" s="2">
        <v>99.3</v>
      </c>
      <c r="J17" s="2">
        <v>103.3</v>
      </c>
      <c r="K17" s="2">
        <v>92.5</v>
      </c>
      <c r="L17" s="2">
        <v>85.8</v>
      </c>
      <c r="M17" s="2">
        <v>113.4</v>
      </c>
      <c r="N17" s="2">
        <v>93.5</v>
      </c>
      <c r="O17" s="2">
        <v>98.8</v>
      </c>
      <c r="P17" s="2">
        <v>87.4</v>
      </c>
      <c r="Q17" s="2">
        <v>101.4</v>
      </c>
      <c r="R17" s="2">
        <v>92.6</v>
      </c>
      <c r="S17" s="2">
        <v>95.6</v>
      </c>
    </row>
    <row r="18" spans="1:19" ht="13.5" customHeight="1">
      <c r="A18" s="202"/>
      <c r="B18" s="202">
        <v>6</v>
      </c>
      <c r="C18" s="203"/>
      <c r="D18" s="215">
        <v>101.1</v>
      </c>
      <c r="E18" s="2">
        <v>120.3</v>
      </c>
      <c r="F18" s="2">
        <v>100.7</v>
      </c>
      <c r="G18" s="2">
        <v>114.2</v>
      </c>
      <c r="H18" s="2">
        <v>87.4</v>
      </c>
      <c r="I18" s="2">
        <v>109.2</v>
      </c>
      <c r="J18" s="2">
        <v>103.7</v>
      </c>
      <c r="K18" s="2">
        <v>94.8</v>
      </c>
      <c r="L18" s="2">
        <v>87.5</v>
      </c>
      <c r="M18" s="2">
        <v>117.6</v>
      </c>
      <c r="N18" s="2">
        <v>93.3</v>
      </c>
      <c r="O18" s="2">
        <v>99.7</v>
      </c>
      <c r="P18" s="2">
        <v>87.7</v>
      </c>
      <c r="Q18" s="2">
        <v>103.3</v>
      </c>
      <c r="R18" s="2">
        <v>102.6</v>
      </c>
      <c r="S18" s="2">
        <v>97.6</v>
      </c>
    </row>
    <row r="19" spans="1:19" ht="13.5" customHeight="1">
      <c r="A19" s="202"/>
      <c r="B19" s="202">
        <v>7</v>
      </c>
      <c r="C19" s="203"/>
      <c r="D19" s="215">
        <v>101.1</v>
      </c>
      <c r="E19" s="2">
        <v>116.7</v>
      </c>
      <c r="F19" s="2">
        <v>102</v>
      </c>
      <c r="G19" s="2">
        <v>109.2</v>
      </c>
      <c r="H19" s="2">
        <v>81.1</v>
      </c>
      <c r="I19" s="2">
        <v>104.1</v>
      </c>
      <c r="J19" s="2">
        <v>109.2</v>
      </c>
      <c r="K19" s="2">
        <v>95.9</v>
      </c>
      <c r="L19" s="2">
        <v>98.5</v>
      </c>
      <c r="M19" s="2">
        <v>113</v>
      </c>
      <c r="N19" s="2">
        <v>90.5</v>
      </c>
      <c r="O19" s="2">
        <v>106.7</v>
      </c>
      <c r="P19" s="2">
        <v>81.9</v>
      </c>
      <c r="Q19" s="2">
        <v>103</v>
      </c>
      <c r="R19" s="2">
        <v>103.5</v>
      </c>
      <c r="S19" s="2">
        <v>96.4</v>
      </c>
    </row>
    <row r="20" spans="1:19" ht="13.5" customHeight="1">
      <c r="A20" s="202"/>
      <c r="B20" s="202">
        <v>8</v>
      </c>
      <c r="C20" s="203"/>
      <c r="D20" s="215">
        <v>101.3</v>
      </c>
      <c r="E20" s="2">
        <v>117.7</v>
      </c>
      <c r="F20" s="2">
        <v>101.9</v>
      </c>
      <c r="G20" s="2">
        <v>112.7</v>
      </c>
      <c r="H20" s="2">
        <v>80.1</v>
      </c>
      <c r="I20" s="2">
        <v>104.2</v>
      </c>
      <c r="J20" s="2">
        <v>108.5</v>
      </c>
      <c r="K20" s="2">
        <v>97.5</v>
      </c>
      <c r="L20" s="2">
        <v>94.5</v>
      </c>
      <c r="M20" s="2">
        <v>111.4</v>
      </c>
      <c r="N20" s="2">
        <v>92.7</v>
      </c>
      <c r="O20" s="2">
        <v>104.3</v>
      </c>
      <c r="P20" s="2">
        <v>81.3</v>
      </c>
      <c r="Q20" s="2">
        <v>107</v>
      </c>
      <c r="R20" s="2">
        <v>103.4</v>
      </c>
      <c r="S20" s="2">
        <v>95.9</v>
      </c>
    </row>
    <row r="21" spans="1:19" ht="13.5" customHeight="1">
      <c r="A21" s="202"/>
      <c r="B21" s="202">
        <v>9</v>
      </c>
      <c r="C21" s="203"/>
      <c r="D21" s="215">
        <v>100.1</v>
      </c>
      <c r="E21" s="2">
        <v>116.4</v>
      </c>
      <c r="F21" s="2">
        <v>101.5</v>
      </c>
      <c r="G21" s="2">
        <v>112.6</v>
      </c>
      <c r="H21" s="2">
        <v>82.8</v>
      </c>
      <c r="I21" s="2">
        <v>103.8</v>
      </c>
      <c r="J21" s="2">
        <v>108.4</v>
      </c>
      <c r="K21" s="2">
        <v>97.8</v>
      </c>
      <c r="L21" s="2">
        <v>99</v>
      </c>
      <c r="M21" s="2">
        <v>110.9</v>
      </c>
      <c r="N21" s="2">
        <v>89.4</v>
      </c>
      <c r="O21" s="2">
        <v>101.3</v>
      </c>
      <c r="P21" s="2">
        <v>81.6</v>
      </c>
      <c r="Q21" s="2">
        <v>100.4</v>
      </c>
      <c r="R21" s="2">
        <v>93.5</v>
      </c>
      <c r="S21" s="2">
        <v>97.2</v>
      </c>
    </row>
    <row r="22" spans="1:19" ht="13.5" customHeight="1">
      <c r="A22" s="202"/>
      <c r="B22" s="202">
        <v>10</v>
      </c>
      <c r="C22" s="203"/>
      <c r="D22" s="215">
        <v>99.9</v>
      </c>
      <c r="E22" s="2">
        <v>115.5</v>
      </c>
      <c r="F22" s="2">
        <v>99.5</v>
      </c>
      <c r="G22" s="2">
        <v>114.2</v>
      </c>
      <c r="H22" s="2">
        <v>81.3</v>
      </c>
      <c r="I22" s="2">
        <v>103.5</v>
      </c>
      <c r="J22" s="2">
        <v>108.7</v>
      </c>
      <c r="K22" s="2">
        <v>93.3</v>
      </c>
      <c r="L22" s="2">
        <v>96.8</v>
      </c>
      <c r="M22" s="2">
        <v>110.9</v>
      </c>
      <c r="N22" s="2">
        <v>86</v>
      </c>
      <c r="O22" s="2">
        <v>116.9</v>
      </c>
      <c r="P22" s="2">
        <v>83.2</v>
      </c>
      <c r="Q22" s="2">
        <v>103</v>
      </c>
      <c r="R22" s="2">
        <v>101.5</v>
      </c>
      <c r="S22" s="2">
        <v>97.2</v>
      </c>
    </row>
    <row r="23" spans="1:19" ht="13.5" customHeight="1">
      <c r="A23" s="202"/>
      <c r="B23" s="202">
        <v>11</v>
      </c>
      <c r="C23" s="203"/>
      <c r="D23" s="215">
        <v>100.9</v>
      </c>
      <c r="E23" s="2">
        <v>118</v>
      </c>
      <c r="F23" s="2">
        <v>100.4</v>
      </c>
      <c r="G23" s="2">
        <v>112.5</v>
      </c>
      <c r="H23" s="2">
        <v>83</v>
      </c>
      <c r="I23" s="2">
        <v>105.3</v>
      </c>
      <c r="J23" s="2">
        <v>109.4</v>
      </c>
      <c r="K23" s="2">
        <v>96.2</v>
      </c>
      <c r="L23" s="2">
        <v>94</v>
      </c>
      <c r="M23" s="2">
        <v>111.7</v>
      </c>
      <c r="N23" s="2">
        <v>86.9</v>
      </c>
      <c r="O23" s="2">
        <v>102.7</v>
      </c>
      <c r="P23" s="2">
        <v>82.4</v>
      </c>
      <c r="Q23" s="2">
        <v>107.1</v>
      </c>
      <c r="R23" s="2">
        <v>104.2</v>
      </c>
      <c r="S23" s="2">
        <v>97.9</v>
      </c>
    </row>
    <row r="24" spans="1:46" ht="13.5" customHeight="1">
      <c r="A24" s="202"/>
      <c r="B24" s="202">
        <v>12</v>
      </c>
      <c r="C24" s="203"/>
      <c r="D24" s="215">
        <v>100.2</v>
      </c>
      <c r="E24" s="2">
        <v>116.6</v>
      </c>
      <c r="F24" s="2">
        <v>102.5</v>
      </c>
      <c r="G24" s="2">
        <v>112.3</v>
      </c>
      <c r="H24" s="2">
        <v>80.7</v>
      </c>
      <c r="I24" s="2">
        <v>105</v>
      </c>
      <c r="J24" s="2">
        <v>107.1</v>
      </c>
      <c r="K24" s="2">
        <v>99.9</v>
      </c>
      <c r="L24" s="2">
        <v>95.1</v>
      </c>
      <c r="M24" s="2">
        <v>110.5</v>
      </c>
      <c r="N24" s="2">
        <v>87.1</v>
      </c>
      <c r="O24" s="2">
        <v>100.7</v>
      </c>
      <c r="P24" s="2">
        <v>82.1</v>
      </c>
      <c r="Q24" s="2">
        <v>101.6</v>
      </c>
      <c r="R24" s="2">
        <v>102.9</v>
      </c>
      <c r="S24" s="2">
        <v>96.6</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96.9</v>
      </c>
      <c r="E25" s="2">
        <v>102.7</v>
      </c>
      <c r="F25" s="2">
        <v>98.5</v>
      </c>
      <c r="G25" s="2">
        <v>111.5</v>
      </c>
      <c r="H25" s="2">
        <v>85.1</v>
      </c>
      <c r="I25" s="2">
        <v>102.8</v>
      </c>
      <c r="J25" s="2">
        <v>102.2</v>
      </c>
      <c r="K25" s="2">
        <v>95.1</v>
      </c>
      <c r="L25" s="2">
        <v>92.3</v>
      </c>
      <c r="M25" s="2">
        <v>111.2</v>
      </c>
      <c r="N25" s="2">
        <v>92.1</v>
      </c>
      <c r="O25" s="2">
        <v>93.3</v>
      </c>
      <c r="P25" s="2">
        <v>74.4</v>
      </c>
      <c r="Q25" s="2">
        <v>100.9</v>
      </c>
      <c r="R25" s="2">
        <v>102.5</v>
      </c>
      <c r="S25" s="2">
        <v>96.6</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98.5</v>
      </c>
      <c r="E26" s="221">
        <v>106.3</v>
      </c>
      <c r="F26" s="221">
        <v>100.7</v>
      </c>
      <c r="G26" s="221">
        <v>111.3</v>
      </c>
      <c r="H26" s="221">
        <v>86.8</v>
      </c>
      <c r="I26" s="221">
        <v>106.1</v>
      </c>
      <c r="J26" s="221">
        <v>102.7</v>
      </c>
      <c r="K26" s="221">
        <v>95.5</v>
      </c>
      <c r="L26" s="221">
        <v>97.8</v>
      </c>
      <c r="M26" s="221">
        <v>113.7</v>
      </c>
      <c r="N26" s="221">
        <v>93.6</v>
      </c>
      <c r="O26" s="221">
        <v>94.8</v>
      </c>
      <c r="P26" s="221">
        <v>69.4</v>
      </c>
      <c r="Q26" s="221">
        <v>103.2</v>
      </c>
      <c r="R26" s="221">
        <v>107.7</v>
      </c>
      <c r="S26" s="221">
        <v>96.8</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0.3</v>
      </c>
      <c r="E28" s="199">
        <v>-0.8</v>
      </c>
      <c r="F28" s="199">
        <v>0.8</v>
      </c>
      <c r="G28" s="199">
        <v>2.5</v>
      </c>
      <c r="H28" s="199">
        <v>7.3</v>
      </c>
      <c r="I28" s="199">
        <v>4.7</v>
      </c>
      <c r="J28" s="199">
        <v>1.3</v>
      </c>
      <c r="K28" s="199">
        <v>0.6</v>
      </c>
      <c r="L28" s="200">
        <v>13.1</v>
      </c>
      <c r="M28" s="200">
        <v>-1.4</v>
      </c>
      <c r="N28" s="200">
        <v>0.7</v>
      </c>
      <c r="O28" s="200">
        <v>-1.6</v>
      </c>
      <c r="P28" s="199">
        <v>5.1</v>
      </c>
      <c r="Q28" s="199">
        <v>-5.3</v>
      </c>
      <c r="R28" s="199">
        <v>0.6</v>
      </c>
      <c r="S28" s="200">
        <v>-5.1</v>
      </c>
    </row>
    <row r="29" spans="1:19" ht="13.5" customHeight="1">
      <c r="A29" s="202"/>
      <c r="B29" s="202" t="s">
        <v>141</v>
      </c>
      <c r="C29" s="203"/>
      <c r="D29" s="204">
        <v>-2.1</v>
      </c>
      <c r="E29" s="3">
        <v>-3.2</v>
      </c>
      <c r="F29" s="3">
        <v>-1.5</v>
      </c>
      <c r="G29" s="3">
        <v>-7.5</v>
      </c>
      <c r="H29" s="3">
        <v>9.6</v>
      </c>
      <c r="I29" s="3">
        <v>-3.2</v>
      </c>
      <c r="J29" s="3">
        <v>-1.9</v>
      </c>
      <c r="K29" s="3">
        <v>-3.9</v>
      </c>
      <c r="L29" s="205">
        <v>5.1</v>
      </c>
      <c r="M29" s="205">
        <v>-1.1</v>
      </c>
      <c r="N29" s="205">
        <v>-0.7</v>
      </c>
      <c r="O29" s="205">
        <v>-11.7</v>
      </c>
      <c r="P29" s="3">
        <v>-14.2</v>
      </c>
      <c r="Q29" s="3">
        <v>1.8</v>
      </c>
      <c r="R29" s="3">
        <v>-1.8</v>
      </c>
      <c r="S29" s="205">
        <v>-0.9</v>
      </c>
    </row>
    <row r="30" spans="1:19" ht="13.5" customHeight="1">
      <c r="A30" s="202"/>
      <c r="B30" s="202" t="s">
        <v>48</v>
      </c>
      <c r="C30" s="203"/>
      <c r="D30" s="204">
        <v>-0.2</v>
      </c>
      <c r="E30" s="3">
        <v>-7.4</v>
      </c>
      <c r="F30" s="3">
        <v>0.4</v>
      </c>
      <c r="G30" s="3">
        <v>0.4</v>
      </c>
      <c r="H30" s="3">
        <v>9.2</v>
      </c>
      <c r="I30" s="3">
        <v>-9.5</v>
      </c>
      <c r="J30" s="3">
        <v>1.4</v>
      </c>
      <c r="K30" s="3">
        <v>-4.9</v>
      </c>
      <c r="L30" s="205">
        <v>-5.5</v>
      </c>
      <c r="M30" s="205">
        <v>-2.1</v>
      </c>
      <c r="N30" s="205">
        <v>9.4</v>
      </c>
      <c r="O30" s="205">
        <v>0.7</v>
      </c>
      <c r="P30" s="3">
        <v>12.7</v>
      </c>
      <c r="Q30" s="3">
        <v>-0.5</v>
      </c>
      <c r="R30" s="3">
        <v>-2.5</v>
      </c>
      <c r="S30" s="205">
        <v>1.5</v>
      </c>
    </row>
    <row r="31" spans="1:19" ht="13.5" customHeight="1">
      <c r="A31" s="202"/>
      <c r="B31" s="202">
        <v>28</v>
      </c>
      <c r="C31" s="203"/>
      <c r="D31" s="204">
        <v>-0.6</v>
      </c>
      <c r="E31" s="3">
        <v>7.3</v>
      </c>
      <c r="F31" s="3">
        <v>-0.1</v>
      </c>
      <c r="G31" s="3">
        <v>-4.3</v>
      </c>
      <c r="H31" s="3">
        <v>-5.8</v>
      </c>
      <c r="I31" s="3">
        <v>7.9</v>
      </c>
      <c r="J31" s="3">
        <v>-3.3</v>
      </c>
      <c r="K31" s="3">
        <v>-6.7</v>
      </c>
      <c r="L31" s="205">
        <v>0.2</v>
      </c>
      <c r="M31" s="205">
        <v>-5.2</v>
      </c>
      <c r="N31" s="205">
        <v>-4.9</v>
      </c>
      <c r="O31" s="205">
        <v>-6.6</v>
      </c>
      <c r="P31" s="3">
        <v>0.3</v>
      </c>
      <c r="Q31" s="3">
        <v>-0.8</v>
      </c>
      <c r="R31" s="3">
        <v>-0.5</v>
      </c>
      <c r="S31" s="205">
        <v>-1.7</v>
      </c>
    </row>
    <row r="32" spans="1:19" ht="13.5" customHeight="1">
      <c r="A32" s="202"/>
      <c r="B32" s="202" t="s">
        <v>31</v>
      </c>
      <c r="C32" s="203"/>
      <c r="D32" s="204">
        <v>0.8</v>
      </c>
      <c r="E32" s="3">
        <v>3.7</v>
      </c>
      <c r="F32" s="3">
        <v>1.1</v>
      </c>
      <c r="G32" s="3">
        <v>2.4</v>
      </c>
      <c r="H32" s="3">
        <v>-3.4</v>
      </c>
      <c r="I32" s="3">
        <v>-0.3</v>
      </c>
      <c r="J32" s="3">
        <v>-2.7</v>
      </c>
      <c r="K32" s="3">
        <v>2</v>
      </c>
      <c r="L32" s="205">
        <v>-3</v>
      </c>
      <c r="M32" s="205">
        <v>7.4</v>
      </c>
      <c r="N32" s="205">
        <v>5.6</v>
      </c>
      <c r="O32" s="205">
        <v>0.7</v>
      </c>
      <c r="P32" s="3">
        <v>3.5</v>
      </c>
      <c r="Q32" s="3">
        <v>-1.7</v>
      </c>
      <c r="R32" s="3">
        <v>2.2</v>
      </c>
      <c r="S32" s="205">
        <v>-2</v>
      </c>
    </row>
    <row r="33" spans="1:19" ht="13.5" customHeight="1">
      <c r="A33" s="208"/>
      <c r="B33" s="209" t="s">
        <v>80</v>
      </c>
      <c r="C33" s="223"/>
      <c r="D33" s="211">
        <v>0.2</v>
      </c>
      <c r="E33" s="212">
        <v>5.5</v>
      </c>
      <c r="F33" s="212">
        <v>0.1</v>
      </c>
      <c r="G33" s="212">
        <v>15.3</v>
      </c>
      <c r="H33" s="212">
        <v>-8.5</v>
      </c>
      <c r="I33" s="212">
        <v>-3.9</v>
      </c>
      <c r="J33" s="212">
        <v>11.9</v>
      </c>
      <c r="K33" s="212">
        <v>0.6</v>
      </c>
      <c r="L33" s="212">
        <v>-6.6</v>
      </c>
      <c r="M33" s="212">
        <v>11.9</v>
      </c>
      <c r="N33" s="212">
        <v>-10.2</v>
      </c>
      <c r="O33" s="212">
        <v>6.6</v>
      </c>
      <c r="P33" s="212">
        <v>-18.1</v>
      </c>
      <c r="Q33" s="212">
        <v>6.2</v>
      </c>
      <c r="R33" s="212">
        <v>-0.6</v>
      </c>
      <c r="S33" s="212">
        <v>0.1</v>
      </c>
    </row>
    <row r="34" spans="1:19" ht="13.5" customHeight="1">
      <c r="A34" s="202"/>
      <c r="B34" s="202">
        <v>2</v>
      </c>
      <c r="C34" s="203"/>
      <c r="D34" s="213">
        <v>0.9</v>
      </c>
      <c r="E34" s="214">
        <v>6.5</v>
      </c>
      <c r="F34" s="214">
        <v>1.2</v>
      </c>
      <c r="G34" s="214">
        <v>17.7</v>
      </c>
      <c r="H34" s="214">
        <v>-2.1</v>
      </c>
      <c r="I34" s="214">
        <v>-1.5</v>
      </c>
      <c r="J34" s="214">
        <v>6.8</v>
      </c>
      <c r="K34" s="214">
        <v>-1.3</v>
      </c>
      <c r="L34" s="214">
        <v>-14.1</v>
      </c>
      <c r="M34" s="214">
        <v>14.3</v>
      </c>
      <c r="N34" s="214">
        <v>-6.4</v>
      </c>
      <c r="O34" s="214">
        <v>2.8</v>
      </c>
      <c r="P34" s="214">
        <v>-12.3</v>
      </c>
      <c r="Q34" s="214">
        <v>8.2</v>
      </c>
      <c r="R34" s="214">
        <v>3</v>
      </c>
      <c r="S34" s="214">
        <v>-2.7</v>
      </c>
    </row>
    <row r="35" spans="1:19" ht="13.5" customHeight="1">
      <c r="A35" s="202"/>
      <c r="B35" s="202">
        <v>3</v>
      </c>
      <c r="C35" s="203"/>
      <c r="D35" s="215">
        <v>-0.1</v>
      </c>
      <c r="E35" s="2">
        <v>6.8</v>
      </c>
      <c r="F35" s="2">
        <v>1.1</v>
      </c>
      <c r="G35" s="2">
        <v>18.6</v>
      </c>
      <c r="H35" s="2">
        <v>-6.9</v>
      </c>
      <c r="I35" s="2">
        <v>-5.2</v>
      </c>
      <c r="J35" s="2">
        <v>8</v>
      </c>
      <c r="K35" s="2">
        <v>-4</v>
      </c>
      <c r="L35" s="2">
        <v>-13.9</v>
      </c>
      <c r="M35" s="2">
        <v>16.1</v>
      </c>
      <c r="N35" s="2">
        <v>-6</v>
      </c>
      <c r="O35" s="2">
        <v>2.3</v>
      </c>
      <c r="P35" s="2">
        <v>-14</v>
      </c>
      <c r="Q35" s="2">
        <v>4.7</v>
      </c>
      <c r="R35" s="2">
        <v>0.3</v>
      </c>
      <c r="S35" s="2">
        <v>-2.7</v>
      </c>
    </row>
    <row r="36" spans="1:19" ht="13.5" customHeight="1">
      <c r="A36" s="202"/>
      <c r="B36" s="202">
        <v>4</v>
      </c>
      <c r="C36" s="203"/>
      <c r="D36" s="215">
        <v>0.7</v>
      </c>
      <c r="E36" s="2">
        <v>5.8</v>
      </c>
      <c r="F36" s="2">
        <v>-0.4</v>
      </c>
      <c r="G36" s="2">
        <v>18.1</v>
      </c>
      <c r="H36" s="2">
        <v>-3.9</v>
      </c>
      <c r="I36" s="2">
        <v>-7.2</v>
      </c>
      <c r="J36" s="2">
        <v>10.3</v>
      </c>
      <c r="K36" s="2">
        <v>3.4</v>
      </c>
      <c r="L36" s="2">
        <v>-10.3</v>
      </c>
      <c r="M36" s="2">
        <v>18.6</v>
      </c>
      <c r="N36" s="2">
        <v>-8.6</v>
      </c>
      <c r="O36" s="2">
        <v>-7.1</v>
      </c>
      <c r="P36" s="2">
        <v>-11.4</v>
      </c>
      <c r="Q36" s="2">
        <v>10.4</v>
      </c>
      <c r="R36" s="2">
        <v>-0.1</v>
      </c>
      <c r="S36" s="2">
        <v>0.3</v>
      </c>
    </row>
    <row r="37" spans="1:19" ht="13.5" customHeight="1">
      <c r="A37" s="202"/>
      <c r="B37" s="202">
        <v>5</v>
      </c>
      <c r="C37" s="203"/>
      <c r="D37" s="215">
        <v>0.1</v>
      </c>
      <c r="E37" s="2">
        <v>6.7</v>
      </c>
      <c r="F37" s="2">
        <v>1.1</v>
      </c>
      <c r="G37" s="2">
        <v>16.7</v>
      </c>
      <c r="H37" s="2">
        <v>-6.5</v>
      </c>
      <c r="I37" s="2">
        <v>-7.1</v>
      </c>
      <c r="J37" s="2">
        <v>8.5</v>
      </c>
      <c r="K37" s="2">
        <v>-2</v>
      </c>
      <c r="L37" s="2">
        <v>-12.4</v>
      </c>
      <c r="M37" s="2">
        <v>16.9</v>
      </c>
      <c r="N37" s="2">
        <v>-8.4</v>
      </c>
      <c r="O37" s="2">
        <v>5.7</v>
      </c>
      <c r="P37" s="2">
        <v>-13.9</v>
      </c>
      <c r="Q37" s="2">
        <v>4.4</v>
      </c>
      <c r="R37" s="2">
        <v>-7.1</v>
      </c>
      <c r="S37" s="2">
        <v>-0.3</v>
      </c>
    </row>
    <row r="38" spans="1:19" ht="13.5" customHeight="1">
      <c r="A38" s="202"/>
      <c r="B38" s="202">
        <v>6</v>
      </c>
      <c r="C38" s="203"/>
      <c r="D38" s="215">
        <v>-0.3</v>
      </c>
      <c r="E38" s="2">
        <v>6.6</v>
      </c>
      <c r="F38" s="2">
        <v>-0.8</v>
      </c>
      <c r="G38" s="2">
        <v>17.7</v>
      </c>
      <c r="H38" s="2">
        <v>-5.2</v>
      </c>
      <c r="I38" s="2">
        <v>-0.9</v>
      </c>
      <c r="J38" s="2">
        <v>7.3</v>
      </c>
      <c r="K38" s="2">
        <v>2.9</v>
      </c>
      <c r="L38" s="2">
        <v>-11</v>
      </c>
      <c r="M38" s="2">
        <v>17.2</v>
      </c>
      <c r="N38" s="2">
        <v>-8.7</v>
      </c>
      <c r="O38" s="2">
        <v>3.2</v>
      </c>
      <c r="P38" s="2">
        <v>-15.7</v>
      </c>
      <c r="Q38" s="2">
        <v>2.7</v>
      </c>
      <c r="R38" s="2">
        <v>-0.6</v>
      </c>
      <c r="S38" s="2">
        <v>-0.6</v>
      </c>
    </row>
    <row r="39" spans="1:19" ht="13.5" customHeight="1">
      <c r="A39" s="202"/>
      <c r="B39" s="202">
        <v>7</v>
      </c>
      <c r="C39" s="203"/>
      <c r="D39" s="215">
        <v>1.1</v>
      </c>
      <c r="E39" s="2">
        <v>7.6</v>
      </c>
      <c r="F39" s="2">
        <v>0.5</v>
      </c>
      <c r="G39" s="2">
        <v>11</v>
      </c>
      <c r="H39" s="2">
        <v>-10.8</v>
      </c>
      <c r="I39" s="2">
        <v>-3.9</v>
      </c>
      <c r="J39" s="2">
        <v>16.3</v>
      </c>
      <c r="K39" s="2">
        <v>2.5</v>
      </c>
      <c r="L39" s="2">
        <v>1.7</v>
      </c>
      <c r="M39" s="2">
        <v>8.7</v>
      </c>
      <c r="N39" s="2">
        <v>-11.6</v>
      </c>
      <c r="O39" s="2">
        <v>13.9</v>
      </c>
      <c r="P39" s="2">
        <v>-22.2</v>
      </c>
      <c r="Q39" s="2">
        <v>6.5</v>
      </c>
      <c r="R39" s="2">
        <v>0.1</v>
      </c>
      <c r="S39" s="2">
        <v>3.4</v>
      </c>
    </row>
    <row r="40" spans="1:19" ht="13.5" customHeight="1">
      <c r="A40" s="202"/>
      <c r="B40" s="202">
        <v>8</v>
      </c>
      <c r="C40" s="203"/>
      <c r="D40" s="215">
        <v>1</v>
      </c>
      <c r="E40" s="2">
        <v>8.1</v>
      </c>
      <c r="F40" s="2">
        <v>1.1</v>
      </c>
      <c r="G40" s="2">
        <v>14.5</v>
      </c>
      <c r="H40" s="2">
        <v>-13.4</v>
      </c>
      <c r="I40" s="2">
        <v>-5.3</v>
      </c>
      <c r="J40" s="2">
        <v>14.2</v>
      </c>
      <c r="K40" s="2">
        <v>-0.1</v>
      </c>
      <c r="L40" s="2">
        <v>-1.5</v>
      </c>
      <c r="M40" s="2">
        <v>9.4</v>
      </c>
      <c r="N40" s="2">
        <v>-10.8</v>
      </c>
      <c r="O40" s="2">
        <v>10.4</v>
      </c>
      <c r="P40" s="2">
        <v>-21.7</v>
      </c>
      <c r="Q40" s="2">
        <v>7.8</v>
      </c>
      <c r="R40" s="2">
        <v>1.6</v>
      </c>
      <c r="S40" s="2">
        <v>2.6</v>
      </c>
    </row>
    <row r="41" spans="1:19" ht="13.5" customHeight="1">
      <c r="A41" s="202"/>
      <c r="B41" s="202">
        <v>9</v>
      </c>
      <c r="C41" s="203"/>
      <c r="D41" s="215">
        <v>-0.9</v>
      </c>
      <c r="E41" s="2">
        <v>4.2</v>
      </c>
      <c r="F41" s="2">
        <v>-0.2</v>
      </c>
      <c r="G41" s="2">
        <v>12.6</v>
      </c>
      <c r="H41" s="2">
        <v>-12</v>
      </c>
      <c r="I41" s="2">
        <v>-5.4</v>
      </c>
      <c r="J41" s="2">
        <v>15.6</v>
      </c>
      <c r="K41" s="2">
        <v>3.4</v>
      </c>
      <c r="L41" s="2">
        <v>-1.8</v>
      </c>
      <c r="M41" s="2">
        <v>1.6</v>
      </c>
      <c r="N41" s="2">
        <v>-13.8</v>
      </c>
      <c r="O41" s="2">
        <v>9.8</v>
      </c>
      <c r="P41" s="2">
        <v>-23</v>
      </c>
      <c r="Q41" s="2">
        <v>1.4</v>
      </c>
      <c r="R41" s="2">
        <v>-8.1</v>
      </c>
      <c r="S41" s="2">
        <v>2.9</v>
      </c>
    </row>
    <row r="42" spans="1:19" ht="13.5" customHeight="1">
      <c r="A42" s="202"/>
      <c r="B42" s="202">
        <v>10</v>
      </c>
      <c r="C42" s="203"/>
      <c r="D42" s="215">
        <v>-0.6</v>
      </c>
      <c r="E42" s="2">
        <v>3.8</v>
      </c>
      <c r="F42" s="2">
        <v>-2.2</v>
      </c>
      <c r="G42" s="2">
        <v>8.1</v>
      </c>
      <c r="H42" s="2">
        <v>-11.3</v>
      </c>
      <c r="I42" s="2">
        <v>-6.3</v>
      </c>
      <c r="J42" s="2">
        <v>16.9</v>
      </c>
      <c r="K42" s="2">
        <v>-0.4</v>
      </c>
      <c r="L42" s="2">
        <v>1.3</v>
      </c>
      <c r="M42" s="2">
        <v>9</v>
      </c>
      <c r="N42" s="2">
        <v>-11.7</v>
      </c>
      <c r="O42" s="2">
        <v>19.8</v>
      </c>
      <c r="P42" s="2">
        <v>-22.7</v>
      </c>
      <c r="Q42" s="2">
        <v>4.4</v>
      </c>
      <c r="R42" s="2">
        <v>-1.1</v>
      </c>
      <c r="S42" s="2">
        <v>1.7</v>
      </c>
    </row>
    <row r="43" spans="1:19" ht="13.5" customHeight="1">
      <c r="A43" s="202"/>
      <c r="B43" s="202">
        <v>11</v>
      </c>
      <c r="C43" s="203"/>
      <c r="D43" s="215">
        <v>0.6</v>
      </c>
      <c r="E43" s="2">
        <v>4</v>
      </c>
      <c r="F43" s="2">
        <v>-1</v>
      </c>
      <c r="G43" s="2">
        <v>12.4</v>
      </c>
      <c r="H43" s="2">
        <v>-9.2</v>
      </c>
      <c r="I43" s="2">
        <v>0.4</v>
      </c>
      <c r="J43" s="2">
        <v>16.9</v>
      </c>
      <c r="K43" s="2">
        <v>1.8</v>
      </c>
      <c r="L43" s="2">
        <v>-3</v>
      </c>
      <c r="M43" s="2">
        <v>8</v>
      </c>
      <c r="N43" s="2">
        <v>-11.9</v>
      </c>
      <c r="O43" s="2">
        <v>7</v>
      </c>
      <c r="P43" s="2">
        <v>-22.9</v>
      </c>
      <c r="Q43" s="2">
        <v>8.5</v>
      </c>
      <c r="R43" s="2">
        <v>1</v>
      </c>
      <c r="S43" s="2">
        <v>2.9</v>
      </c>
    </row>
    <row r="44" spans="1:19" ht="13.5" customHeight="1">
      <c r="A44" s="202"/>
      <c r="B44" s="202">
        <v>12</v>
      </c>
      <c r="C44" s="203"/>
      <c r="D44" s="215">
        <v>-0.6</v>
      </c>
      <c r="E44" s="2">
        <v>3.9</v>
      </c>
      <c r="F44" s="2">
        <v>0.2</v>
      </c>
      <c r="G44" s="2">
        <v>18.8</v>
      </c>
      <c r="H44" s="2">
        <v>-11.8</v>
      </c>
      <c r="I44" s="2">
        <v>1.5</v>
      </c>
      <c r="J44" s="2">
        <v>14.8</v>
      </c>
      <c r="K44" s="2">
        <v>3</v>
      </c>
      <c r="L44" s="2">
        <v>-2.6</v>
      </c>
      <c r="M44" s="2">
        <v>6.4</v>
      </c>
      <c r="N44" s="2">
        <v>-14.9</v>
      </c>
      <c r="O44" s="2">
        <v>9.7</v>
      </c>
      <c r="P44" s="2">
        <v>-23.3</v>
      </c>
      <c r="Q44" s="2">
        <v>3.1</v>
      </c>
      <c r="R44" s="2">
        <v>-1.7</v>
      </c>
      <c r="S44" s="2">
        <v>-2.8</v>
      </c>
    </row>
    <row r="45" spans="1:19" ht="13.5" customHeight="1">
      <c r="A45" s="202" t="s">
        <v>274</v>
      </c>
      <c r="B45" s="202" t="s">
        <v>448</v>
      </c>
      <c r="C45" s="203" t="s">
        <v>174</v>
      </c>
      <c r="D45" s="215">
        <v>-2.2</v>
      </c>
      <c r="E45" s="2">
        <v>-8.8</v>
      </c>
      <c r="F45" s="2">
        <v>-0.8</v>
      </c>
      <c r="G45" s="2">
        <v>-1.4</v>
      </c>
      <c r="H45" s="2">
        <v>2.7</v>
      </c>
      <c r="I45" s="2">
        <v>1.5</v>
      </c>
      <c r="J45" s="2">
        <v>1.1</v>
      </c>
      <c r="K45" s="2">
        <v>-0.6</v>
      </c>
      <c r="L45" s="2">
        <v>9.1</v>
      </c>
      <c r="M45" s="2">
        <v>-5.5</v>
      </c>
      <c r="N45" s="2">
        <v>2.1</v>
      </c>
      <c r="O45" s="2">
        <v>-3.5</v>
      </c>
      <c r="P45" s="2">
        <v>-15.9</v>
      </c>
      <c r="Q45" s="2">
        <v>-4.5</v>
      </c>
      <c r="R45" s="2">
        <v>-1.2</v>
      </c>
      <c r="S45" s="2">
        <v>1.6</v>
      </c>
    </row>
    <row r="46" spans="1:19" ht="13.5" customHeight="1">
      <c r="A46" s="209"/>
      <c r="B46" s="219">
        <v>2</v>
      </c>
      <c r="C46" s="210"/>
      <c r="D46" s="220">
        <v>-1.3</v>
      </c>
      <c r="E46" s="221">
        <v>-11.5</v>
      </c>
      <c r="F46" s="221">
        <v>-0.6</v>
      </c>
      <c r="G46" s="221">
        <v>-1.1</v>
      </c>
      <c r="H46" s="221">
        <v>2.2</v>
      </c>
      <c r="I46" s="221">
        <v>3.6</v>
      </c>
      <c r="J46" s="221">
        <v>2.7</v>
      </c>
      <c r="K46" s="221">
        <v>0.5</v>
      </c>
      <c r="L46" s="221">
        <v>17</v>
      </c>
      <c r="M46" s="221">
        <v>-2.2</v>
      </c>
      <c r="N46" s="221">
        <v>4.6</v>
      </c>
      <c r="O46" s="221">
        <v>1.5</v>
      </c>
      <c r="P46" s="221">
        <v>-21.8</v>
      </c>
      <c r="Q46" s="221">
        <v>-0.8</v>
      </c>
      <c r="R46" s="221">
        <v>5.7</v>
      </c>
      <c r="S46" s="221">
        <v>1.4</v>
      </c>
    </row>
    <row r="47" spans="1:35" ht="27" customHeight="1">
      <c r="A47" s="641" t="s">
        <v>154</v>
      </c>
      <c r="B47" s="641"/>
      <c r="C47" s="642"/>
      <c r="D47" s="226">
        <v>1.7</v>
      </c>
      <c r="E47" s="226">
        <v>3.5</v>
      </c>
      <c r="F47" s="226">
        <v>2.2</v>
      </c>
      <c r="G47" s="226">
        <v>-0.2</v>
      </c>
      <c r="H47" s="226">
        <v>2</v>
      </c>
      <c r="I47" s="226">
        <v>3.2</v>
      </c>
      <c r="J47" s="226">
        <v>0.5</v>
      </c>
      <c r="K47" s="226">
        <v>0.4</v>
      </c>
      <c r="L47" s="226">
        <v>6</v>
      </c>
      <c r="M47" s="226">
        <v>2.2</v>
      </c>
      <c r="N47" s="226">
        <v>1.6</v>
      </c>
      <c r="O47" s="226">
        <v>1.6</v>
      </c>
      <c r="P47" s="226">
        <v>-6.7</v>
      </c>
      <c r="Q47" s="226">
        <v>2.3</v>
      </c>
      <c r="R47" s="226">
        <v>5.1</v>
      </c>
      <c r="S47" s="226">
        <v>0.2</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17</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101.3</v>
      </c>
      <c r="E54" s="199">
        <v>108.1</v>
      </c>
      <c r="F54" s="199">
        <v>100</v>
      </c>
      <c r="G54" s="199">
        <v>100.3</v>
      </c>
      <c r="H54" s="199">
        <v>83.7</v>
      </c>
      <c r="I54" s="199">
        <v>112.9</v>
      </c>
      <c r="J54" s="199">
        <v>103.2</v>
      </c>
      <c r="K54" s="199">
        <v>109.1</v>
      </c>
      <c r="L54" s="200">
        <v>85</v>
      </c>
      <c r="M54" s="200">
        <v>100.7</v>
      </c>
      <c r="N54" s="200">
        <v>98</v>
      </c>
      <c r="O54" s="200">
        <v>107.9</v>
      </c>
      <c r="P54" s="199">
        <v>96.3</v>
      </c>
      <c r="Q54" s="199">
        <v>101</v>
      </c>
      <c r="R54" s="199">
        <v>105</v>
      </c>
      <c r="S54" s="200">
        <v>96.4</v>
      </c>
    </row>
    <row r="55" spans="1:19" ht="13.5" customHeight="1">
      <c r="A55" s="202"/>
      <c r="B55" s="202" t="s">
        <v>141</v>
      </c>
      <c r="C55" s="203"/>
      <c r="D55" s="204">
        <v>100.8</v>
      </c>
      <c r="E55" s="3">
        <v>98.1</v>
      </c>
      <c r="F55" s="3">
        <v>99.2</v>
      </c>
      <c r="G55" s="3">
        <v>93.5</v>
      </c>
      <c r="H55" s="3">
        <v>91.5</v>
      </c>
      <c r="I55" s="3">
        <v>114.5</v>
      </c>
      <c r="J55" s="3">
        <v>102</v>
      </c>
      <c r="K55" s="3">
        <v>104.1</v>
      </c>
      <c r="L55" s="205">
        <v>98.1</v>
      </c>
      <c r="M55" s="205">
        <v>98.2</v>
      </c>
      <c r="N55" s="205">
        <v>102.7</v>
      </c>
      <c r="O55" s="205">
        <v>100.5</v>
      </c>
      <c r="P55" s="3">
        <v>97.8</v>
      </c>
      <c r="Q55" s="3">
        <v>101.4</v>
      </c>
      <c r="R55" s="3">
        <v>106.3</v>
      </c>
      <c r="S55" s="205">
        <v>97.2</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100.7</v>
      </c>
      <c r="E57" s="3">
        <v>99.8</v>
      </c>
      <c r="F57" s="3">
        <v>100.5</v>
      </c>
      <c r="G57" s="3">
        <v>99.1</v>
      </c>
      <c r="H57" s="3">
        <v>100.5</v>
      </c>
      <c r="I57" s="3">
        <v>100.9</v>
      </c>
      <c r="J57" s="3">
        <v>100.4</v>
      </c>
      <c r="K57" s="3">
        <v>96.1</v>
      </c>
      <c r="L57" s="3">
        <v>101</v>
      </c>
      <c r="M57" s="3">
        <v>100.3</v>
      </c>
      <c r="N57" s="3">
        <v>98.2</v>
      </c>
      <c r="O57" s="3">
        <v>102.4</v>
      </c>
      <c r="P57" s="3">
        <v>107.1</v>
      </c>
      <c r="Q57" s="3">
        <v>100.9</v>
      </c>
      <c r="R57" s="3">
        <v>99.8</v>
      </c>
      <c r="S57" s="3">
        <v>99.1</v>
      </c>
    </row>
    <row r="58" spans="1:19" ht="13.5" customHeight="1">
      <c r="A58" s="202"/>
      <c r="B58" s="202" t="s">
        <v>31</v>
      </c>
      <c r="C58" s="203"/>
      <c r="D58" s="236">
        <v>100.8</v>
      </c>
      <c r="E58" s="235">
        <v>101.3</v>
      </c>
      <c r="F58" s="235">
        <v>100.2</v>
      </c>
      <c r="G58" s="235">
        <v>98.6</v>
      </c>
      <c r="H58" s="235">
        <v>100.4</v>
      </c>
      <c r="I58" s="235">
        <v>104.4</v>
      </c>
      <c r="J58" s="235">
        <v>99.1</v>
      </c>
      <c r="K58" s="235">
        <v>98.3</v>
      </c>
      <c r="L58" s="235">
        <v>101.9</v>
      </c>
      <c r="M58" s="235">
        <v>98</v>
      </c>
      <c r="N58" s="235">
        <v>104.7</v>
      </c>
      <c r="O58" s="235">
        <v>101</v>
      </c>
      <c r="P58" s="235">
        <v>110.1</v>
      </c>
      <c r="Q58" s="235">
        <v>99.4</v>
      </c>
      <c r="R58" s="235">
        <v>102.9</v>
      </c>
      <c r="S58" s="235">
        <v>95.9</v>
      </c>
    </row>
    <row r="59" spans="1:19" ht="13.5" customHeight="1">
      <c r="A59" s="208"/>
      <c r="B59" s="209" t="s">
        <v>80</v>
      </c>
      <c r="C59" s="223"/>
      <c r="D59" s="211">
        <v>101.1</v>
      </c>
      <c r="E59" s="212">
        <v>126</v>
      </c>
      <c r="F59" s="212">
        <v>100</v>
      </c>
      <c r="G59" s="212">
        <v>111.2</v>
      </c>
      <c r="H59" s="212">
        <v>91</v>
      </c>
      <c r="I59" s="212">
        <v>98.5</v>
      </c>
      <c r="J59" s="212">
        <v>111.8</v>
      </c>
      <c r="K59" s="212">
        <v>103.9</v>
      </c>
      <c r="L59" s="212">
        <v>92.5</v>
      </c>
      <c r="M59" s="212">
        <v>116.4</v>
      </c>
      <c r="N59" s="212">
        <v>95.7</v>
      </c>
      <c r="O59" s="212">
        <v>103.4</v>
      </c>
      <c r="P59" s="212">
        <v>85.7</v>
      </c>
      <c r="Q59" s="212">
        <v>106.5</v>
      </c>
      <c r="R59" s="212">
        <v>99.2</v>
      </c>
      <c r="S59" s="212">
        <v>95.7</v>
      </c>
    </row>
    <row r="60" spans="1:19" ht="13.5" customHeight="1">
      <c r="A60" s="202"/>
      <c r="B60" s="202">
        <v>2</v>
      </c>
      <c r="C60" s="203"/>
      <c r="D60" s="213">
        <v>101</v>
      </c>
      <c r="E60" s="214">
        <v>128.8</v>
      </c>
      <c r="F60" s="214">
        <v>100.1</v>
      </c>
      <c r="G60" s="214">
        <v>110.7</v>
      </c>
      <c r="H60" s="214">
        <v>89.9</v>
      </c>
      <c r="I60" s="214">
        <v>100.3</v>
      </c>
      <c r="J60" s="214">
        <v>106.6</v>
      </c>
      <c r="K60" s="214">
        <v>104.6</v>
      </c>
      <c r="L60" s="214">
        <v>89.2</v>
      </c>
      <c r="M60" s="214">
        <v>115.4</v>
      </c>
      <c r="N60" s="214">
        <v>93.4</v>
      </c>
      <c r="O60" s="214">
        <v>99.8</v>
      </c>
      <c r="P60" s="214">
        <v>87.1</v>
      </c>
      <c r="Q60" s="214">
        <v>107.6</v>
      </c>
      <c r="R60" s="214">
        <v>101.2</v>
      </c>
      <c r="S60" s="214">
        <v>95</v>
      </c>
    </row>
    <row r="61" spans="1:19" ht="13.5" customHeight="1">
      <c r="A61" s="202"/>
      <c r="B61" s="202">
        <v>3</v>
      </c>
      <c r="C61" s="203"/>
      <c r="D61" s="215">
        <v>100.1</v>
      </c>
      <c r="E61" s="2">
        <v>126.4</v>
      </c>
      <c r="F61" s="2">
        <v>100.9</v>
      </c>
      <c r="G61" s="2">
        <v>111.3</v>
      </c>
      <c r="H61" s="2">
        <v>92.5</v>
      </c>
      <c r="I61" s="2">
        <v>97.8</v>
      </c>
      <c r="J61" s="2">
        <v>106.7</v>
      </c>
      <c r="K61" s="2">
        <v>102.6</v>
      </c>
      <c r="L61" s="2">
        <v>90.4</v>
      </c>
      <c r="M61" s="2">
        <v>116.8</v>
      </c>
      <c r="N61" s="2">
        <v>94.8</v>
      </c>
      <c r="O61" s="2">
        <v>99.1</v>
      </c>
      <c r="P61" s="2">
        <v>85.1</v>
      </c>
      <c r="Q61" s="2">
        <v>102.6</v>
      </c>
      <c r="R61" s="2">
        <v>98</v>
      </c>
      <c r="S61" s="2">
        <v>93.3</v>
      </c>
    </row>
    <row r="62" spans="1:19" ht="13.5" customHeight="1">
      <c r="A62" s="202"/>
      <c r="B62" s="202">
        <v>4</v>
      </c>
      <c r="C62" s="203"/>
      <c r="D62" s="215">
        <v>101.8</v>
      </c>
      <c r="E62" s="2">
        <v>127.5</v>
      </c>
      <c r="F62" s="2">
        <v>100.6</v>
      </c>
      <c r="G62" s="2">
        <v>114.2</v>
      </c>
      <c r="H62" s="2">
        <v>91.7</v>
      </c>
      <c r="I62" s="2">
        <v>97.7</v>
      </c>
      <c r="J62" s="2">
        <v>115.4</v>
      </c>
      <c r="K62" s="2">
        <v>103.4</v>
      </c>
      <c r="L62" s="2">
        <v>93.2</v>
      </c>
      <c r="M62" s="2">
        <v>118.8</v>
      </c>
      <c r="N62" s="2">
        <v>95.9</v>
      </c>
      <c r="O62" s="2">
        <v>87.3</v>
      </c>
      <c r="P62" s="2">
        <v>88.4</v>
      </c>
      <c r="Q62" s="2">
        <v>107.1</v>
      </c>
      <c r="R62" s="2">
        <v>102.2</v>
      </c>
      <c r="S62" s="2">
        <v>97.2</v>
      </c>
    </row>
    <row r="63" spans="1:19" ht="13.5" customHeight="1">
      <c r="A63" s="202"/>
      <c r="B63" s="202">
        <v>5</v>
      </c>
      <c r="C63" s="203"/>
      <c r="D63" s="215">
        <v>100.6</v>
      </c>
      <c r="E63" s="2">
        <v>131</v>
      </c>
      <c r="F63" s="2">
        <v>100.2</v>
      </c>
      <c r="G63" s="2">
        <v>111.9</v>
      </c>
      <c r="H63" s="2">
        <v>90.6</v>
      </c>
      <c r="I63" s="2">
        <v>94.6</v>
      </c>
      <c r="J63" s="2">
        <v>112.3</v>
      </c>
      <c r="K63" s="2">
        <v>102.1</v>
      </c>
      <c r="L63" s="2">
        <v>92.4</v>
      </c>
      <c r="M63" s="2">
        <v>113.3</v>
      </c>
      <c r="N63" s="2">
        <v>99.8</v>
      </c>
      <c r="O63" s="2">
        <v>107.6</v>
      </c>
      <c r="P63" s="2">
        <v>84.9</v>
      </c>
      <c r="Q63" s="2">
        <v>102.9</v>
      </c>
      <c r="R63" s="2">
        <v>87.8</v>
      </c>
      <c r="S63" s="2">
        <v>94.5</v>
      </c>
    </row>
    <row r="64" spans="1:19" ht="13.5" customHeight="1">
      <c r="A64" s="202"/>
      <c r="B64" s="202">
        <v>6</v>
      </c>
      <c r="C64" s="203"/>
      <c r="D64" s="215">
        <v>101.8</v>
      </c>
      <c r="E64" s="2">
        <v>132.3</v>
      </c>
      <c r="F64" s="2">
        <v>99.8</v>
      </c>
      <c r="G64" s="2">
        <v>112.4</v>
      </c>
      <c r="H64" s="2">
        <v>91.8</v>
      </c>
      <c r="I64" s="2">
        <v>102.2</v>
      </c>
      <c r="J64" s="2">
        <v>112.5</v>
      </c>
      <c r="K64" s="2">
        <v>104</v>
      </c>
      <c r="L64" s="2">
        <v>92</v>
      </c>
      <c r="M64" s="2">
        <v>117.5</v>
      </c>
      <c r="N64" s="2">
        <v>96.9</v>
      </c>
      <c r="O64" s="2">
        <v>108.6</v>
      </c>
      <c r="P64" s="2">
        <v>86.2</v>
      </c>
      <c r="Q64" s="2">
        <v>105.7</v>
      </c>
      <c r="R64" s="2">
        <v>102.3</v>
      </c>
      <c r="S64" s="2">
        <v>97</v>
      </c>
    </row>
    <row r="65" spans="1:19" ht="13.5" customHeight="1">
      <c r="A65" s="202"/>
      <c r="B65" s="202">
        <v>7</v>
      </c>
      <c r="C65" s="203"/>
      <c r="D65" s="215">
        <v>101.5</v>
      </c>
      <c r="E65" s="2">
        <v>126.3</v>
      </c>
      <c r="F65" s="2">
        <v>100.8</v>
      </c>
      <c r="G65" s="2">
        <v>107.4</v>
      </c>
      <c r="H65" s="2">
        <v>91.4</v>
      </c>
      <c r="I65" s="2">
        <v>98.7</v>
      </c>
      <c r="J65" s="2">
        <v>112.6</v>
      </c>
      <c r="K65" s="2">
        <v>102.1</v>
      </c>
      <c r="L65" s="2">
        <v>103.1</v>
      </c>
      <c r="M65" s="2">
        <v>116.9</v>
      </c>
      <c r="N65" s="2">
        <v>94.3</v>
      </c>
      <c r="O65" s="2">
        <v>105.9</v>
      </c>
      <c r="P65" s="2">
        <v>85.2</v>
      </c>
      <c r="Q65" s="2">
        <v>105.1</v>
      </c>
      <c r="R65" s="2">
        <v>102.7</v>
      </c>
      <c r="S65" s="2">
        <v>97</v>
      </c>
    </row>
    <row r="66" spans="1:19" ht="13.5" customHeight="1">
      <c r="A66" s="202"/>
      <c r="B66" s="202">
        <v>8</v>
      </c>
      <c r="C66" s="203"/>
      <c r="D66" s="215">
        <v>102.4</v>
      </c>
      <c r="E66" s="2">
        <v>129.2</v>
      </c>
      <c r="F66" s="2">
        <v>101.2</v>
      </c>
      <c r="G66" s="2">
        <v>110.9</v>
      </c>
      <c r="H66" s="2">
        <v>89.6</v>
      </c>
      <c r="I66" s="2">
        <v>97.7</v>
      </c>
      <c r="J66" s="2">
        <v>112.8</v>
      </c>
      <c r="K66" s="2">
        <v>104.3</v>
      </c>
      <c r="L66" s="2">
        <v>90.5</v>
      </c>
      <c r="M66" s="2">
        <v>115.3</v>
      </c>
      <c r="N66" s="2">
        <v>96.6</v>
      </c>
      <c r="O66" s="2">
        <v>108.2</v>
      </c>
      <c r="P66" s="2">
        <v>85.2</v>
      </c>
      <c r="Q66" s="2">
        <v>111.4</v>
      </c>
      <c r="R66" s="2">
        <v>103.1</v>
      </c>
      <c r="S66" s="2">
        <v>94.1</v>
      </c>
    </row>
    <row r="67" spans="1:19" ht="13.5" customHeight="1">
      <c r="A67" s="202"/>
      <c r="B67" s="202">
        <v>9</v>
      </c>
      <c r="C67" s="203"/>
      <c r="D67" s="215">
        <v>100.2</v>
      </c>
      <c r="E67" s="2">
        <v>123.8</v>
      </c>
      <c r="F67" s="2">
        <v>100.1</v>
      </c>
      <c r="G67" s="2">
        <v>110.8</v>
      </c>
      <c r="H67" s="2">
        <v>92.1</v>
      </c>
      <c r="I67" s="2">
        <v>97.7</v>
      </c>
      <c r="J67" s="2">
        <v>112.7</v>
      </c>
      <c r="K67" s="2">
        <v>104.6</v>
      </c>
      <c r="L67" s="2">
        <v>102.8</v>
      </c>
      <c r="M67" s="2">
        <v>114.8</v>
      </c>
      <c r="N67" s="2">
        <v>95.7</v>
      </c>
      <c r="O67" s="2">
        <v>100.7</v>
      </c>
      <c r="P67" s="2">
        <v>84.9</v>
      </c>
      <c r="Q67" s="2">
        <v>102.3</v>
      </c>
      <c r="R67" s="2">
        <v>85.8</v>
      </c>
      <c r="S67" s="2">
        <v>94.3</v>
      </c>
    </row>
    <row r="68" spans="1:19" ht="13.5" customHeight="1">
      <c r="A68" s="202"/>
      <c r="B68" s="202">
        <v>10</v>
      </c>
      <c r="C68" s="203"/>
      <c r="D68" s="215">
        <v>100.8</v>
      </c>
      <c r="E68" s="2">
        <v>120.8</v>
      </c>
      <c r="F68" s="2">
        <v>98</v>
      </c>
      <c r="G68" s="2">
        <v>112.4</v>
      </c>
      <c r="H68" s="2">
        <v>89.9</v>
      </c>
      <c r="I68" s="2">
        <v>97.8</v>
      </c>
      <c r="J68" s="2">
        <v>114</v>
      </c>
      <c r="K68" s="2">
        <v>101.9</v>
      </c>
      <c r="L68" s="2">
        <v>91.6</v>
      </c>
      <c r="M68" s="2">
        <v>117.2</v>
      </c>
      <c r="N68" s="2">
        <v>94.2</v>
      </c>
      <c r="O68" s="2">
        <v>123.7</v>
      </c>
      <c r="P68" s="2">
        <v>86.1</v>
      </c>
      <c r="Q68" s="2">
        <v>107.1</v>
      </c>
      <c r="R68" s="2">
        <v>98.8</v>
      </c>
      <c r="S68" s="2">
        <v>98</v>
      </c>
    </row>
    <row r="69" spans="1:19" ht="13.5" customHeight="1">
      <c r="A69" s="202"/>
      <c r="B69" s="202">
        <v>11</v>
      </c>
      <c r="C69" s="203"/>
      <c r="D69" s="215">
        <v>101.5</v>
      </c>
      <c r="E69" s="2">
        <v>122.8</v>
      </c>
      <c r="F69" s="2">
        <v>98.5</v>
      </c>
      <c r="G69" s="2">
        <v>110.7</v>
      </c>
      <c r="H69" s="2">
        <v>90.5</v>
      </c>
      <c r="I69" s="2">
        <v>99.3</v>
      </c>
      <c r="J69" s="2">
        <v>114.9</v>
      </c>
      <c r="K69" s="2">
        <v>102.7</v>
      </c>
      <c r="L69" s="2">
        <v>89.7</v>
      </c>
      <c r="M69" s="2">
        <v>116.8</v>
      </c>
      <c r="N69" s="2">
        <v>97.7</v>
      </c>
      <c r="O69" s="2">
        <v>99.6</v>
      </c>
      <c r="P69" s="2">
        <v>84.8</v>
      </c>
      <c r="Q69" s="2">
        <v>111.5</v>
      </c>
      <c r="R69" s="2">
        <v>104.2</v>
      </c>
      <c r="S69" s="2">
        <v>97.9</v>
      </c>
    </row>
    <row r="70" spans="1:46" ht="13.5" customHeight="1">
      <c r="A70" s="202"/>
      <c r="B70" s="202">
        <v>12</v>
      </c>
      <c r="C70" s="203"/>
      <c r="D70" s="215">
        <v>101.4</v>
      </c>
      <c r="E70" s="2">
        <v>123.9</v>
      </c>
      <c r="F70" s="2">
        <v>101.4</v>
      </c>
      <c r="G70" s="2">
        <v>110.5</v>
      </c>
      <c r="H70" s="2">
        <v>91.8</v>
      </c>
      <c r="I70" s="2">
        <v>99.3</v>
      </c>
      <c r="J70" s="2">
        <v>112.9</v>
      </c>
      <c r="K70" s="2">
        <v>107.9</v>
      </c>
      <c r="L70" s="2">
        <v>85.6</v>
      </c>
      <c r="M70" s="2">
        <v>115.4</v>
      </c>
      <c r="N70" s="2">
        <v>95.2</v>
      </c>
      <c r="O70" s="2">
        <v>100.2</v>
      </c>
      <c r="P70" s="2">
        <v>83.9</v>
      </c>
      <c r="Q70" s="2">
        <v>104.9</v>
      </c>
      <c r="R70" s="2">
        <v>100.3</v>
      </c>
      <c r="S70" s="2">
        <v>95.3</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99.2</v>
      </c>
      <c r="E71" s="2">
        <v>99.9</v>
      </c>
      <c r="F71" s="2">
        <v>98.6</v>
      </c>
      <c r="G71" s="2">
        <v>110.2</v>
      </c>
      <c r="H71" s="2">
        <v>81.4</v>
      </c>
      <c r="I71" s="2">
        <v>96.1</v>
      </c>
      <c r="J71" s="2">
        <v>115.8</v>
      </c>
      <c r="K71" s="2">
        <v>98.8</v>
      </c>
      <c r="L71" s="2">
        <v>75</v>
      </c>
      <c r="M71" s="2">
        <v>110.8</v>
      </c>
      <c r="N71" s="2">
        <v>106</v>
      </c>
      <c r="O71" s="2">
        <v>92.8</v>
      </c>
      <c r="P71" s="2">
        <v>78.3</v>
      </c>
      <c r="Q71" s="2">
        <v>106.6</v>
      </c>
      <c r="R71" s="2">
        <v>104.6</v>
      </c>
      <c r="S71" s="2">
        <v>94.8</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100.3</v>
      </c>
      <c r="E72" s="221">
        <v>99.3</v>
      </c>
      <c r="F72" s="221">
        <v>100.2</v>
      </c>
      <c r="G72" s="221">
        <v>109.9</v>
      </c>
      <c r="H72" s="221">
        <v>81.9</v>
      </c>
      <c r="I72" s="221">
        <v>99.9</v>
      </c>
      <c r="J72" s="221">
        <v>116.8</v>
      </c>
      <c r="K72" s="221">
        <v>99</v>
      </c>
      <c r="L72" s="221">
        <v>89.3</v>
      </c>
      <c r="M72" s="221">
        <v>113.6</v>
      </c>
      <c r="N72" s="221">
        <v>112.8</v>
      </c>
      <c r="O72" s="221">
        <v>92.5</v>
      </c>
      <c r="P72" s="221">
        <v>70.1</v>
      </c>
      <c r="Q72" s="221">
        <v>108.7</v>
      </c>
      <c r="R72" s="221">
        <v>101.8</v>
      </c>
      <c r="S72" s="221">
        <v>94.1</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-0.5</v>
      </c>
      <c r="E74" s="199">
        <v>-11</v>
      </c>
      <c r="F74" s="199">
        <v>-0.4</v>
      </c>
      <c r="G74" s="199">
        <v>-0.4</v>
      </c>
      <c r="H74" s="199">
        <v>11.2</v>
      </c>
      <c r="I74" s="199">
        <v>4.4</v>
      </c>
      <c r="J74" s="199">
        <v>-1.2</v>
      </c>
      <c r="K74" s="199">
        <v>-1.3</v>
      </c>
      <c r="L74" s="200">
        <v>21.7</v>
      </c>
      <c r="M74" s="200">
        <v>-1</v>
      </c>
      <c r="N74" s="200">
        <v>0.7</v>
      </c>
      <c r="O74" s="200">
        <v>-3.2</v>
      </c>
      <c r="P74" s="199">
        <v>2.4</v>
      </c>
      <c r="Q74" s="199">
        <v>-4.2</v>
      </c>
      <c r="R74" s="199">
        <v>2.7</v>
      </c>
      <c r="S74" s="200">
        <v>2.6</v>
      </c>
    </row>
    <row r="75" spans="1:19" ht="13.5" customHeight="1">
      <c r="A75" s="202"/>
      <c r="B75" s="202" t="s">
        <v>141</v>
      </c>
      <c r="C75" s="203"/>
      <c r="D75" s="204">
        <v>-0.5</v>
      </c>
      <c r="E75" s="3">
        <v>-9.2</v>
      </c>
      <c r="F75" s="3">
        <v>-0.8</v>
      </c>
      <c r="G75" s="3">
        <v>-6.8</v>
      </c>
      <c r="H75" s="3">
        <v>9.4</v>
      </c>
      <c r="I75" s="3">
        <v>1.4</v>
      </c>
      <c r="J75" s="3">
        <v>-1.2</v>
      </c>
      <c r="K75" s="3">
        <v>-4.7</v>
      </c>
      <c r="L75" s="205">
        <v>15.4</v>
      </c>
      <c r="M75" s="205">
        <v>-2.5</v>
      </c>
      <c r="N75" s="205">
        <v>4.8</v>
      </c>
      <c r="O75" s="205">
        <v>-6.8</v>
      </c>
      <c r="P75" s="3">
        <v>1.7</v>
      </c>
      <c r="Q75" s="3">
        <v>0.5</v>
      </c>
      <c r="R75" s="3">
        <v>1.2</v>
      </c>
      <c r="S75" s="205">
        <v>0.8</v>
      </c>
    </row>
    <row r="76" spans="1:19" ht="13.5" customHeight="1">
      <c r="A76" s="202"/>
      <c r="B76" s="202" t="s">
        <v>48</v>
      </c>
      <c r="C76" s="203"/>
      <c r="D76" s="204">
        <v>-0.8</v>
      </c>
      <c r="E76" s="3">
        <v>1.9</v>
      </c>
      <c r="F76" s="3">
        <v>0.8</v>
      </c>
      <c r="G76" s="3">
        <v>6.9</v>
      </c>
      <c r="H76" s="3">
        <v>9.2</v>
      </c>
      <c r="I76" s="3">
        <v>-12.7</v>
      </c>
      <c r="J76" s="3">
        <v>-2</v>
      </c>
      <c r="K76" s="3">
        <v>-3.9</v>
      </c>
      <c r="L76" s="205">
        <v>1.9</v>
      </c>
      <c r="M76" s="205">
        <v>1.8</v>
      </c>
      <c r="N76" s="205">
        <v>-2.6</v>
      </c>
      <c r="O76" s="205">
        <v>-0.5</v>
      </c>
      <c r="P76" s="3">
        <v>2.2</v>
      </c>
      <c r="Q76" s="3">
        <v>-1.4</v>
      </c>
      <c r="R76" s="3">
        <v>-5.9</v>
      </c>
      <c r="S76" s="205">
        <v>2.9</v>
      </c>
    </row>
    <row r="77" spans="1:19" ht="13.5" customHeight="1">
      <c r="A77" s="202"/>
      <c r="B77" s="202">
        <v>28</v>
      </c>
      <c r="C77" s="203"/>
      <c r="D77" s="204">
        <v>0.7</v>
      </c>
      <c r="E77" s="3">
        <v>-0.2</v>
      </c>
      <c r="F77" s="3">
        <v>0.5</v>
      </c>
      <c r="G77" s="3">
        <v>-0.8</v>
      </c>
      <c r="H77" s="3">
        <v>0.5</v>
      </c>
      <c r="I77" s="3">
        <v>0.9</v>
      </c>
      <c r="J77" s="3">
        <v>0.4</v>
      </c>
      <c r="K77" s="3">
        <v>-3.8</v>
      </c>
      <c r="L77" s="205">
        <v>1.1</v>
      </c>
      <c r="M77" s="205">
        <v>0.2</v>
      </c>
      <c r="N77" s="205">
        <v>-1.9</v>
      </c>
      <c r="O77" s="205">
        <v>2.3</v>
      </c>
      <c r="P77" s="3">
        <v>7.1</v>
      </c>
      <c r="Q77" s="3">
        <v>0.8</v>
      </c>
      <c r="R77" s="3">
        <v>-0.2</v>
      </c>
      <c r="S77" s="205">
        <v>-0.9</v>
      </c>
    </row>
    <row r="78" spans="1:19" ht="13.5" customHeight="1">
      <c r="A78" s="202"/>
      <c r="B78" s="202" t="s">
        <v>31</v>
      </c>
      <c r="C78" s="203"/>
      <c r="D78" s="204">
        <v>0.1</v>
      </c>
      <c r="E78" s="3">
        <v>1.5</v>
      </c>
      <c r="F78" s="3">
        <v>-0.3</v>
      </c>
      <c r="G78" s="3">
        <v>-0.5</v>
      </c>
      <c r="H78" s="3">
        <v>-0.1</v>
      </c>
      <c r="I78" s="3">
        <v>3.5</v>
      </c>
      <c r="J78" s="3">
        <v>-1.3</v>
      </c>
      <c r="K78" s="3">
        <v>2.3</v>
      </c>
      <c r="L78" s="205">
        <v>0.9</v>
      </c>
      <c r="M78" s="205">
        <v>-2.3</v>
      </c>
      <c r="N78" s="205">
        <v>6.6</v>
      </c>
      <c r="O78" s="205">
        <v>-1.4</v>
      </c>
      <c r="P78" s="3">
        <v>2.8</v>
      </c>
      <c r="Q78" s="3">
        <v>-1.5</v>
      </c>
      <c r="R78" s="3">
        <v>3.1</v>
      </c>
      <c r="S78" s="205">
        <v>-3.2</v>
      </c>
    </row>
    <row r="79" spans="1:19" ht="13.5" customHeight="1">
      <c r="A79" s="208"/>
      <c r="B79" s="209" t="s">
        <v>80</v>
      </c>
      <c r="C79" s="223"/>
      <c r="D79" s="211">
        <v>0.3</v>
      </c>
      <c r="E79" s="212">
        <v>24.4</v>
      </c>
      <c r="F79" s="212">
        <v>-0.2</v>
      </c>
      <c r="G79" s="212">
        <v>12.8</v>
      </c>
      <c r="H79" s="212">
        <v>-9.4</v>
      </c>
      <c r="I79" s="212">
        <v>-5.7</v>
      </c>
      <c r="J79" s="212">
        <v>12.8</v>
      </c>
      <c r="K79" s="212">
        <v>5.7</v>
      </c>
      <c r="L79" s="212">
        <v>-9.2</v>
      </c>
      <c r="M79" s="212">
        <v>18.8</v>
      </c>
      <c r="N79" s="212">
        <v>-8.6</v>
      </c>
      <c r="O79" s="212">
        <v>2.4</v>
      </c>
      <c r="P79" s="212">
        <v>-22.2</v>
      </c>
      <c r="Q79" s="212">
        <v>7.1</v>
      </c>
      <c r="R79" s="212">
        <v>-3.6</v>
      </c>
      <c r="S79" s="212">
        <v>-0.2</v>
      </c>
    </row>
    <row r="80" spans="1:19" ht="13.5" customHeight="1">
      <c r="A80" s="202"/>
      <c r="B80" s="202">
        <v>2</v>
      </c>
      <c r="C80" s="203"/>
      <c r="D80" s="213">
        <v>1.2</v>
      </c>
      <c r="E80" s="214">
        <v>31.7</v>
      </c>
      <c r="F80" s="214">
        <v>0.6</v>
      </c>
      <c r="G80" s="214">
        <v>11.6</v>
      </c>
      <c r="H80" s="214">
        <v>-8.8</v>
      </c>
      <c r="I80" s="214">
        <v>-2.5</v>
      </c>
      <c r="J80" s="214">
        <v>7.2</v>
      </c>
      <c r="K80" s="214">
        <v>11.8</v>
      </c>
      <c r="L80" s="214">
        <v>-10.2</v>
      </c>
      <c r="M80" s="214">
        <v>17.5</v>
      </c>
      <c r="N80" s="214">
        <v>-8.7</v>
      </c>
      <c r="O80" s="214">
        <v>1.9</v>
      </c>
      <c r="P80" s="214">
        <v>-18.9</v>
      </c>
      <c r="Q80" s="214">
        <v>9</v>
      </c>
      <c r="R80" s="214">
        <v>2.7</v>
      </c>
      <c r="S80" s="214">
        <v>-2.4</v>
      </c>
    </row>
    <row r="81" spans="1:19" ht="13.5" customHeight="1">
      <c r="A81" s="202"/>
      <c r="B81" s="202">
        <v>3</v>
      </c>
      <c r="C81" s="203"/>
      <c r="D81" s="215">
        <v>0.4</v>
      </c>
      <c r="E81" s="2">
        <v>30.4</v>
      </c>
      <c r="F81" s="2">
        <v>1.1</v>
      </c>
      <c r="G81" s="2">
        <v>12.2</v>
      </c>
      <c r="H81" s="2">
        <v>-10.1</v>
      </c>
      <c r="I81" s="2">
        <v>-3.3</v>
      </c>
      <c r="J81" s="2">
        <v>9.9</v>
      </c>
      <c r="K81" s="2">
        <v>5</v>
      </c>
      <c r="L81" s="2">
        <v>-11.5</v>
      </c>
      <c r="M81" s="2">
        <v>21.5</v>
      </c>
      <c r="N81" s="2">
        <v>-10</v>
      </c>
      <c r="O81" s="2">
        <v>1.2</v>
      </c>
      <c r="P81" s="2">
        <v>-21.1</v>
      </c>
      <c r="Q81" s="2">
        <v>6.1</v>
      </c>
      <c r="R81" s="2">
        <v>-4.6</v>
      </c>
      <c r="S81" s="2">
        <v>-4.9</v>
      </c>
    </row>
    <row r="82" spans="1:19" ht="13.5" customHeight="1">
      <c r="A82" s="202"/>
      <c r="B82" s="202">
        <v>4</v>
      </c>
      <c r="C82" s="203"/>
      <c r="D82" s="215">
        <v>0.9</v>
      </c>
      <c r="E82" s="2">
        <v>29.3</v>
      </c>
      <c r="F82" s="2">
        <v>-0.9</v>
      </c>
      <c r="G82" s="2">
        <v>11.7</v>
      </c>
      <c r="H82" s="2">
        <v>-9.5</v>
      </c>
      <c r="I82" s="2">
        <v>-7</v>
      </c>
      <c r="J82" s="2">
        <v>16.6</v>
      </c>
      <c r="K82" s="2">
        <v>4</v>
      </c>
      <c r="L82" s="2">
        <v>-9.3</v>
      </c>
      <c r="M82" s="2">
        <v>22</v>
      </c>
      <c r="N82" s="2">
        <v>-6.1</v>
      </c>
      <c r="O82" s="2">
        <v>-17.2</v>
      </c>
      <c r="P82" s="2">
        <v>-17.8</v>
      </c>
      <c r="Q82" s="2">
        <v>11.1</v>
      </c>
      <c r="R82" s="2">
        <v>-3.6</v>
      </c>
      <c r="S82" s="2">
        <v>-1.2</v>
      </c>
    </row>
    <row r="83" spans="1:19" ht="13.5" customHeight="1">
      <c r="A83" s="202"/>
      <c r="B83" s="202">
        <v>5</v>
      </c>
      <c r="C83" s="203"/>
      <c r="D83" s="215">
        <v>0.3</v>
      </c>
      <c r="E83" s="2">
        <v>30</v>
      </c>
      <c r="F83" s="2">
        <v>1.1</v>
      </c>
      <c r="G83" s="2">
        <v>14</v>
      </c>
      <c r="H83" s="2">
        <v>-8</v>
      </c>
      <c r="I83" s="2">
        <v>-6.4</v>
      </c>
      <c r="J83" s="2">
        <v>13.1</v>
      </c>
      <c r="K83" s="2">
        <v>1.7</v>
      </c>
      <c r="L83" s="2">
        <v>-9.1</v>
      </c>
      <c r="M83" s="2">
        <v>16</v>
      </c>
      <c r="N83" s="2">
        <v>-6.9</v>
      </c>
      <c r="O83" s="2">
        <v>5.3</v>
      </c>
      <c r="P83" s="2">
        <v>-22.7</v>
      </c>
      <c r="Q83" s="2">
        <v>2.9</v>
      </c>
      <c r="R83" s="2">
        <v>-14</v>
      </c>
      <c r="S83" s="2">
        <v>-2.8</v>
      </c>
    </row>
    <row r="84" spans="1:19" ht="13.5" customHeight="1">
      <c r="A84" s="202"/>
      <c r="B84" s="202">
        <v>6</v>
      </c>
      <c r="C84" s="203"/>
      <c r="D84" s="215">
        <v>-0.4</v>
      </c>
      <c r="E84" s="2">
        <v>29.7</v>
      </c>
      <c r="F84" s="2">
        <v>-0.9</v>
      </c>
      <c r="G84" s="2">
        <v>14.3</v>
      </c>
      <c r="H84" s="2">
        <v>-8.9</v>
      </c>
      <c r="I84" s="2">
        <v>-1.8</v>
      </c>
      <c r="J84" s="2">
        <v>11.9</v>
      </c>
      <c r="K84" s="2">
        <v>7</v>
      </c>
      <c r="L84" s="2">
        <v>-9.9</v>
      </c>
      <c r="M84" s="2">
        <v>19.4</v>
      </c>
      <c r="N84" s="2">
        <v>-8.8</v>
      </c>
      <c r="O84" s="2">
        <v>2.9</v>
      </c>
      <c r="P84" s="2">
        <v>-23.5</v>
      </c>
      <c r="Q84" s="2">
        <v>3</v>
      </c>
      <c r="R84" s="2">
        <v>-1.6</v>
      </c>
      <c r="S84" s="2">
        <v>-4.9</v>
      </c>
    </row>
    <row r="85" spans="1:19" ht="13.5" customHeight="1">
      <c r="A85" s="202"/>
      <c r="B85" s="202">
        <v>7</v>
      </c>
      <c r="C85" s="203"/>
      <c r="D85" s="215">
        <v>1</v>
      </c>
      <c r="E85" s="2">
        <v>22.9</v>
      </c>
      <c r="F85" s="2">
        <v>0.4</v>
      </c>
      <c r="G85" s="2">
        <v>11</v>
      </c>
      <c r="H85" s="2">
        <v>-8.5</v>
      </c>
      <c r="I85" s="2">
        <v>-7.1</v>
      </c>
      <c r="J85" s="2">
        <v>14.3</v>
      </c>
      <c r="K85" s="2">
        <v>5.3</v>
      </c>
      <c r="L85" s="2">
        <v>0.1</v>
      </c>
      <c r="M85" s="2">
        <v>19.3</v>
      </c>
      <c r="N85" s="2">
        <v>-10</v>
      </c>
      <c r="O85" s="2">
        <v>5.5</v>
      </c>
      <c r="P85" s="2">
        <v>-22.8</v>
      </c>
      <c r="Q85" s="2">
        <v>7.6</v>
      </c>
      <c r="R85" s="2">
        <v>-1.9</v>
      </c>
      <c r="S85" s="2">
        <v>5.5</v>
      </c>
    </row>
    <row r="86" spans="1:19" ht="13.5" customHeight="1">
      <c r="A86" s="202"/>
      <c r="B86" s="202">
        <v>8</v>
      </c>
      <c r="C86" s="203"/>
      <c r="D86" s="215">
        <v>1.7</v>
      </c>
      <c r="E86" s="2">
        <v>31.6</v>
      </c>
      <c r="F86" s="2">
        <v>1.5</v>
      </c>
      <c r="G86" s="2">
        <v>14.6</v>
      </c>
      <c r="H86" s="2">
        <v>-10.6</v>
      </c>
      <c r="I86" s="2">
        <v>-9.9</v>
      </c>
      <c r="J86" s="2">
        <v>13.4</v>
      </c>
      <c r="K86" s="2">
        <v>0.2</v>
      </c>
      <c r="L86" s="2">
        <v>-12.1</v>
      </c>
      <c r="M86" s="2">
        <v>19.9</v>
      </c>
      <c r="N86" s="2">
        <v>-5.6</v>
      </c>
      <c r="O86" s="2">
        <v>7.1</v>
      </c>
      <c r="P86" s="2">
        <v>-21.6</v>
      </c>
      <c r="Q86" s="2">
        <v>9.6</v>
      </c>
      <c r="R86" s="2">
        <v>-0.2</v>
      </c>
      <c r="S86" s="2">
        <v>3.2</v>
      </c>
    </row>
    <row r="87" spans="1:19" ht="13.5" customHeight="1">
      <c r="A87" s="202"/>
      <c r="B87" s="202">
        <v>9</v>
      </c>
      <c r="C87" s="203"/>
      <c r="D87" s="215">
        <v>-0.7</v>
      </c>
      <c r="E87" s="2">
        <v>16.2</v>
      </c>
      <c r="F87" s="2">
        <v>-0.1</v>
      </c>
      <c r="G87" s="2">
        <v>12.6</v>
      </c>
      <c r="H87" s="2">
        <v>-10.4</v>
      </c>
      <c r="I87" s="2">
        <v>-7.5</v>
      </c>
      <c r="J87" s="2">
        <v>14.4</v>
      </c>
      <c r="K87" s="2">
        <v>5.8</v>
      </c>
      <c r="L87" s="2">
        <v>1.1</v>
      </c>
      <c r="M87" s="2">
        <v>18.5</v>
      </c>
      <c r="N87" s="2">
        <v>-8</v>
      </c>
      <c r="O87" s="2">
        <v>2.8</v>
      </c>
      <c r="P87" s="2">
        <v>-23.1</v>
      </c>
      <c r="Q87" s="2">
        <v>1.5</v>
      </c>
      <c r="R87" s="2">
        <v>-16.4</v>
      </c>
      <c r="S87" s="2">
        <v>2.6</v>
      </c>
    </row>
    <row r="88" spans="1:19" ht="13.5" customHeight="1">
      <c r="A88" s="202"/>
      <c r="B88" s="202">
        <v>10</v>
      </c>
      <c r="C88" s="203"/>
      <c r="D88" s="215">
        <v>-0.7</v>
      </c>
      <c r="E88" s="2">
        <v>14.6</v>
      </c>
      <c r="F88" s="2">
        <v>-2.4</v>
      </c>
      <c r="G88" s="2">
        <v>8.2</v>
      </c>
      <c r="H88" s="2">
        <v>-10.5</v>
      </c>
      <c r="I88" s="2">
        <v>-11.3</v>
      </c>
      <c r="J88" s="2">
        <v>15.7</v>
      </c>
      <c r="K88" s="2">
        <v>3.5</v>
      </c>
      <c r="L88" s="2">
        <v>-10.8</v>
      </c>
      <c r="M88" s="2">
        <v>20.8</v>
      </c>
      <c r="N88" s="2">
        <v>-9.6</v>
      </c>
      <c r="O88" s="2">
        <v>22.4</v>
      </c>
      <c r="P88" s="2">
        <v>-24</v>
      </c>
      <c r="Q88" s="2">
        <v>6.8</v>
      </c>
      <c r="R88" s="2">
        <v>-5.5</v>
      </c>
      <c r="S88" s="2">
        <v>5.7</v>
      </c>
    </row>
    <row r="89" spans="1:19" ht="13.5" customHeight="1">
      <c r="A89" s="202"/>
      <c r="B89" s="202">
        <v>11</v>
      </c>
      <c r="C89" s="203"/>
      <c r="D89" s="215">
        <v>0.5</v>
      </c>
      <c r="E89" s="2">
        <v>16.1</v>
      </c>
      <c r="F89" s="2">
        <v>-1.8</v>
      </c>
      <c r="G89" s="2">
        <v>12.4</v>
      </c>
      <c r="H89" s="2">
        <v>-9.3</v>
      </c>
      <c r="I89" s="2">
        <v>-3.6</v>
      </c>
      <c r="J89" s="2">
        <v>16.1</v>
      </c>
      <c r="K89" s="2">
        <v>5.2</v>
      </c>
      <c r="L89" s="2">
        <v>-12.7</v>
      </c>
      <c r="M89" s="2">
        <v>15.9</v>
      </c>
      <c r="N89" s="2">
        <v>-7</v>
      </c>
      <c r="O89" s="2">
        <v>0.4</v>
      </c>
      <c r="P89" s="2">
        <v>-24.3</v>
      </c>
      <c r="Q89" s="2">
        <v>11.2</v>
      </c>
      <c r="R89" s="2">
        <v>-1.1</v>
      </c>
      <c r="S89" s="2">
        <v>5.3</v>
      </c>
    </row>
    <row r="90" spans="1:19" ht="13.5" customHeight="1">
      <c r="A90" s="202"/>
      <c r="B90" s="202">
        <v>12</v>
      </c>
      <c r="C90" s="203"/>
      <c r="D90" s="215">
        <v>-0.3</v>
      </c>
      <c r="E90" s="2">
        <v>17.6</v>
      </c>
      <c r="F90" s="2">
        <v>0.3</v>
      </c>
      <c r="G90" s="2">
        <v>18.8</v>
      </c>
      <c r="H90" s="2">
        <v>-8.9</v>
      </c>
      <c r="I90" s="2">
        <v>-5.2</v>
      </c>
      <c r="J90" s="2">
        <v>14.2</v>
      </c>
      <c r="K90" s="2">
        <v>8.2</v>
      </c>
      <c r="L90" s="2">
        <v>-15.1</v>
      </c>
      <c r="M90" s="2">
        <v>16</v>
      </c>
      <c r="N90" s="2">
        <v>-11.7</v>
      </c>
      <c r="O90" s="2">
        <v>2</v>
      </c>
      <c r="P90" s="2">
        <v>-25.8</v>
      </c>
      <c r="Q90" s="2">
        <v>5.6</v>
      </c>
      <c r="R90" s="2">
        <v>-4.1</v>
      </c>
      <c r="S90" s="2">
        <v>-4.3</v>
      </c>
    </row>
    <row r="91" spans="1:19" ht="13.5" customHeight="1">
      <c r="A91" s="202" t="s">
        <v>274</v>
      </c>
      <c r="B91" s="202" t="s">
        <v>448</v>
      </c>
      <c r="C91" s="203" t="s">
        <v>174</v>
      </c>
      <c r="D91" s="215">
        <v>-1.4</v>
      </c>
      <c r="E91" s="2">
        <v>-16.1</v>
      </c>
      <c r="F91" s="2">
        <v>-0.3</v>
      </c>
      <c r="G91" s="2">
        <v>-1</v>
      </c>
      <c r="H91" s="2">
        <v>-9.5</v>
      </c>
      <c r="I91" s="2">
        <v>-2.5</v>
      </c>
      <c r="J91" s="2">
        <v>7.2</v>
      </c>
      <c r="K91" s="2">
        <v>-7</v>
      </c>
      <c r="L91" s="2">
        <v>-16.6</v>
      </c>
      <c r="M91" s="2">
        <v>-6.3</v>
      </c>
      <c r="N91" s="2">
        <v>13.4</v>
      </c>
      <c r="O91" s="2">
        <v>-7.5</v>
      </c>
      <c r="P91" s="2">
        <v>-9.8</v>
      </c>
      <c r="Q91" s="2">
        <v>-2.7</v>
      </c>
      <c r="R91" s="2">
        <v>0.9</v>
      </c>
      <c r="S91" s="2">
        <v>-0.3</v>
      </c>
    </row>
    <row r="92" spans="1:19" ht="13.5" customHeight="1">
      <c r="A92" s="209"/>
      <c r="B92" s="219">
        <v>2</v>
      </c>
      <c r="C92" s="210"/>
      <c r="D92" s="264">
        <v>-0.7</v>
      </c>
      <c r="E92" s="265">
        <v>-22.9</v>
      </c>
      <c r="F92" s="265">
        <v>0.1</v>
      </c>
      <c r="G92" s="265">
        <v>-0.7</v>
      </c>
      <c r="H92" s="265">
        <v>-8.9</v>
      </c>
      <c r="I92" s="265">
        <v>-0.4</v>
      </c>
      <c r="J92" s="265">
        <v>9.6</v>
      </c>
      <c r="K92" s="265">
        <v>-5.4</v>
      </c>
      <c r="L92" s="265">
        <v>0.1</v>
      </c>
      <c r="M92" s="265">
        <v>-1.6</v>
      </c>
      <c r="N92" s="265">
        <v>20.8</v>
      </c>
      <c r="O92" s="265">
        <v>-7.3</v>
      </c>
      <c r="P92" s="265">
        <v>-19.5</v>
      </c>
      <c r="Q92" s="265">
        <v>1</v>
      </c>
      <c r="R92" s="265">
        <v>0.6</v>
      </c>
      <c r="S92" s="221">
        <v>-0.9</v>
      </c>
    </row>
    <row r="93" spans="1:35" ht="27" customHeight="1">
      <c r="A93" s="641" t="s">
        <v>154</v>
      </c>
      <c r="B93" s="641"/>
      <c r="C93" s="641"/>
      <c r="D93" s="257">
        <v>1.1</v>
      </c>
      <c r="E93" s="226">
        <v>-0.6</v>
      </c>
      <c r="F93" s="226">
        <v>1.6</v>
      </c>
      <c r="G93" s="226">
        <v>-0.3</v>
      </c>
      <c r="H93" s="226">
        <v>0.6</v>
      </c>
      <c r="I93" s="226">
        <v>4</v>
      </c>
      <c r="J93" s="226">
        <v>0.9</v>
      </c>
      <c r="K93" s="226">
        <v>0.2</v>
      </c>
      <c r="L93" s="226">
        <v>19.1</v>
      </c>
      <c r="M93" s="226">
        <v>2.5</v>
      </c>
      <c r="N93" s="226">
        <v>6.4</v>
      </c>
      <c r="O93" s="226">
        <v>-0.3</v>
      </c>
      <c r="P93" s="226">
        <v>-10.5</v>
      </c>
      <c r="Q93" s="226">
        <v>2</v>
      </c>
      <c r="R93" s="226">
        <v>-2.7</v>
      </c>
      <c r="S93" s="226">
        <v>-0.7</v>
      </c>
      <c r="T93" s="228"/>
      <c r="U93" s="228"/>
      <c r="V93" s="228"/>
      <c r="W93" s="228"/>
      <c r="X93" s="228"/>
      <c r="Y93" s="228"/>
      <c r="Z93" s="228"/>
      <c r="AA93" s="228"/>
      <c r="AB93" s="228"/>
      <c r="AC93" s="228"/>
      <c r="AD93" s="228"/>
      <c r="AE93" s="228"/>
      <c r="AF93" s="228"/>
      <c r="AG93" s="228"/>
      <c r="AH93" s="228"/>
      <c r="AI93" s="228"/>
    </row>
    <row r="94" spans="1:36" s="218" customFormat="1" ht="27" customHeight="1">
      <c r="A94" s="260"/>
      <c r="B94" s="260"/>
      <c r="C94" s="260"/>
      <c r="D94" s="261"/>
      <c r="E94" s="261"/>
      <c r="F94" s="261"/>
      <c r="G94" s="261"/>
      <c r="H94" s="261"/>
      <c r="I94" s="261"/>
      <c r="J94" s="261"/>
      <c r="K94" s="261"/>
      <c r="L94" s="261"/>
      <c r="M94" s="261"/>
      <c r="N94" s="261"/>
      <c r="O94" s="261"/>
      <c r="P94" s="261"/>
      <c r="Q94" s="261"/>
      <c r="R94" s="261"/>
      <c r="S94" s="266"/>
      <c r="T94" s="173"/>
      <c r="U94" s="173"/>
      <c r="V94" s="173"/>
      <c r="W94" s="173"/>
      <c r="X94" s="173"/>
      <c r="Y94" s="173"/>
      <c r="Z94" s="173"/>
      <c r="AA94" s="173"/>
      <c r="AB94" s="173"/>
      <c r="AC94" s="173"/>
      <c r="AD94" s="173"/>
      <c r="AE94" s="173"/>
      <c r="AF94" s="173"/>
      <c r="AG94" s="173"/>
      <c r="AH94" s="173"/>
      <c r="AI94" s="173"/>
      <c r="AJ94" s="173"/>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workbookViewId="0" topLeftCell="A1">
      <selection activeCell="A1" sqref="A1"/>
    </sheetView>
  </sheetViews>
  <sheetFormatPr defaultColWidth="8.796875" defaultRowHeight="14.25"/>
  <cols>
    <col min="1" max="1" width="4.8984375" style="173" bestFit="1" customWidth="1"/>
    <col min="2" max="2" width="3.1992187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456</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241</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98.9</v>
      </c>
      <c r="E8" s="199">
        <v>103.4</v>
      </c>
      <c r="F8" s="199">
        <v>98.3</v>
      </c>
      <c r="G8" s="199">
        <v>102.3</v>
      </c>
      <c r="H8" s="199">
        <v>97.7</v>
      </c>
      <c r="I8" s="199">
        <v>99.9</v>
      </c>
      <c r="J8" s="199">
        <v>99.6</v>
      </c>
      <c r="K8" s="199">
        <v>104.8</v>
      </c>
      <c r="L8" s="200">
        <v>99.4</v>
      </c>
      <c r="M8" s="200">
        <v>106.4</v>
      </c>
      <c r="N8" s="200">
        <v>92.3</v>
      </c>
      <c r="O8" s="200">
        <v>100.2</v>
      </c>
      <c r="P8" s="199">
        <v>99.1</v>
      </c>
      <c r="Q8" s="199">
        <v>94.3</v>
      </c>
      <c r="R8" s="199">
        <v>102.9</v>
      </c>
      <c r="S8" s="200">
        <v>99.9</v>
      </c>
    </row>
    <row r="9" spans="1:19" ht="13.5" customHeight="1">
      <c r="A9" s="202"/>
      <c r="B9" s="202" t="s">
        <v>141</v>
      </c>
      <c r="C9" s="203"/>
      <c r="D9" s="204">
        <v>97.8</v>
      </c>
      <c r="E9" s="3">
        <v>103</v>
      </c>
      <c r="F9" s="3">
        <v>98.7</v>
      </c>
      <c r="G9" s="3">
        <v>102.3</v>
      </c>
      <c r="H9" s="3">
        <v>95.7</v>
      </c>
      <c r="I9" s="3">
        <v>98.8</v>
      </c>
      <c r="J9" s="3">
        <v>97</v>
      </c>
      <c r="K9" s="3">
        <v>98.2</v>
      </c>
      <c r="L9" s="205">
        <v>100.4</v>
      </c>
      <c r="M9" s="205">
        <v>100.6</v>
      </c>
      <c r="N9" s="205">
        <v>90.8</v>
      </c>
      <c r="O9" s="205">
        <v>102.5</v>
      </c>
      <c r="P9" s="3">
        <v>91.1</v>
      </c>
      <c r="Q9" s="3">
        <v>94.4</v>
      </c>
      <c r="R9" s="3">
        <v>104.7</v>
      </c>
      <c r="S9" s="205">
        <v>99.5</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99.4</v>
      </c>
      <c r="E11" s="3">
        <v>98.5</v>
      </c>
      <c r="F11" s="3">
        <v>100.5</v>
      </c>
      <c r="G11" s="3">
        <v>99.4</v>
      </c>
      <c r="H11" s="3">
        <v>94.3</v>
      </c>
      <c r="I11" s="3">
        <v>101.7</v>
      </c>
      <c r="J11" s="3">
        <v>96.9</v>
      </c>
      <c r="K11" s="3">
        <v>97.2</v>
      </c>
      <c r="L11" s="3">
        <v>98.3</v>
      </c>
      <c r="M11" s="3">
        <v>95.6</v>
      </c>
      <c r="N11" s="3">
        <v>94.5</v>
      </c>
      <c r="O11" s="3">
        <v>93.6</v>
      </c>
      <c r="P11" s="3">
        <v>109.2</v>
      </c>
      <c r="Q11" s="3">
        <v>99.4</v>
      </c>
      <c r="R11" s="3">
        <v>99.8</v>
      </c>
      <c r="S11" s="3">
        <v>103.2</v>
      </c>
    </row>
    <row r="12" spans="1:19" ht="13.5" customHeight="1">
      <c r="A12" s="202"/>
      <c r="B12" s="202" t="s">
        <v>31</v>
      </c>
      <c r="C12" s="267"/>
      <c r="D12" s="236">
        <v>98.6</v>
      </c>
      <c r="E12" s="235">
        <v>103.9</v>
      </c>
      <c r="F12" s="235">
        <v>100.3</v>
      </c>
      <c r="G12" s="235">
        <v>100</v>
      </c>
      <c r="H12" s="235">
        <v>88.5</v>
      </c>
      <c r="I12" s="235">
        <v>95</v>
      </c>
      <c r="J12" s="235">
        <v>93.9</v>
      </c>
      <c r="K12" s="235">
        <v>97</v>
      </c>
      <c r="L12" s="235">
        <v>95.6</v>
      </c>
      <c r="M12" s="235">
        <v>96</v>
      </c>
      <c r="N12" s="235">
        <v>96.9</v>
      </c>
      <c r="O12" s="235">
        <v>94.7</v>
      </c>
      <c r="P12" s="235">
        <v>112.7</v>
      </c>
      <c r="Q12" s="235">
        <v>98.2</v>
      </c>
      <c r="R12" s="235">
        <v>101.6</v>
      </c>
      <c r="S12" s="235">
        <v>99.6</v>
      </c>
    </row>
    <row r="13" spans="1:19" ht="13.5" customHeight="1">
      <c r="A13" s="208"/>
      <c r="B13" s="209" t="s">
        <v>80</v>
      </c>
      <c r="C13" s="223"/>
      <c r="D13" s="211">
        <v>97.1</v>
      </c>
      <c r="E13" s="212">
        <v>99.2</v>
      </c>
      <c r="F13" s="212">
        <v>98.6</v>
      </c>
      <c r="G13" s="212">
        <v>104.8</v>
      </c>
      <c r="H13" s="212">
        <v>89.3</v>
      </c>
      <c r="I13" s="212">
        <v>99.7</v>
      </c>
      <c r="J13" s="212">
        <v>97.5</v>
      </c>
      <c r="K13" s="212">
        <v>95.6</v>
      </c>
      <c r="L13" s="212">
        <v>94.9</v>
      </c>
      <c r="M13" s="212">
        <v>96.8</v>
      </c>
      <c r="N13" s="212">
        <v>91.6</v>
      </c>
      <c r="O13" s="212">
        <v>93.1</v>
      </c>
      <c r="P13" s="212">
        <v>96.4</v>
      </c>
      <c r="Q13" s="212">
        <v>99.2</v>
      </c>
      <c r="R13" s="212">
        <v>103</v>
      </c>
      <c r="S13" s="212">
        <v>94</v>
      </c>
    </row>
    <row r="14" spans="1:19" ht="13.5" customHeight="1">
      <c r="A14" s="202" t="s">
        <v>318</v>
      </c>
      <c r="B14" s="202">
        <v>2</v>
      </c>
      <c r="C14" s="203"/>
      <c r="D14" s="213">
        <v>95.8</v>
      </c>
      <c r="E14" s="214">
        <v>99.5</v>
      </c>
      <c r="F14" s="214">
        <v>98.7</v>
      </c>
      <c r="G14" s="214">
        <v>95.7</v>
      </c>
      <c r="H14" s="214">
        <v>91.2</v>
      </c>
      <c r="I14" s="214">
        <v>95.9</v>
      </c>
      <c r="J14" s="214">
        <v>95.4</v>
      </c>
      <c r="K14" s="214">
        <v>88.7</v>
      </c>
      <c r="L14" s="214">
        <v>92.4</v>
      </c>
      <c r="M14" s="214">
        <v>92.9</v>
      </c>
      <c r="N14" s="214">
        <v>90.5</v>
      </c>
      <c r="O14" s="214">
        <v>88.2</v>
      </c>
      <c r="P14" s="214">
        <v>98.2</v>
      </c>
      <c r="Q14" s="214">
        <v>97.2</v>
      </c>
      <c r="R14" s="214">
        <v>93.5</v>
      </c>
      <c r="S14" s="214">
        <v>92.8</v>
      </c>
    </row>
    <row r="15" spans="1:19" ht="13.5" customHeight="1">
      <c r="A15" s="202"/>
      <c r="B15" s="202">
        <v>3</v>
      </c>
      <c r="C15" s="203"/>
      <c r="D15" s="215">
        <v>95.2</v>
      </c>
      <c r="E15" s="2">
        <v>92.7</v>
      </c>
      <c r="F15" s="2">
        <v>98.3</v>
      </c>
      <c r="G15" s="2">
        <v>102.9</v>
      </c>
      <c r="H15" s="2">
        <v>91.7</v>
      </c>
      <c r="I15" s="2">
        <v>92.4</v>
      </c>
      <c r="J15" s="2">
        <v>92.4</v>
      </c>
      <c r="K15" s="2">
        <v>95.8</v>
      </c>
      <c r="L15" s="2">
        <v>92.8</v>
      </c>
      <c r="M15" s="2">
        <v>97.2</v>
      </c>
      <c r="N15" s="2">
        <v>91.4</v>
      </c>
      <c r="O15" s="2">
        <v>92.8</v>
      </c>
      <c r="P15" s="2">
        <v>95.1</v>
      </c>
      <c r="Q15" s="2">
        <v>98.5</v>
      </c>
      <c r="R15" s="2">
        <v>99.6</v>
      </c>
      <c r="S15" s="2">
        <v>93.3</v>
      </c>
    </row>
    <row r="16" spans="1:19" ht="13.5" customHeight="1">
      <c r="A16" s="202"/>
      <c r="B16" s="202">
        <v>4</v>
      </c>
      <c r="C16" s="203"/>
      <c r="D16" s="215">
        <v>100.2</v>
      </c>
      <c r="E16" s="2">
        <v>103.1</v>
      </c>
      <c r="F16" s="2">
        <v>102.4</v>
      </c>
      <c r="G16" s="2">
        <v>103.8</v>
      </c>
      <c r="H16" s="2">
        <v>94</v>
      </c>
      <c r="I16" s="2">
        <v>100.2</v>
      </c>
      <c r="J16" s="2">
        <v>100.9</v>
      </c>
      <c r="K16" s="2">
        <v>98</v>
      </c>
      <c r="L16" s="2">
        <v>98.4</v>
      </c>
      <c r="M16" s="2">
        <v>98.7</v>
      </c>
      <c r="N16" s="2">
        <v>91.1</v>
      </c>
      <c r="O16" s="2">
        <v>87</v>
      </c>
      <c r="P16" s="2">
        <v>105.3</v>
      </c>
      <c r="Q16" s="2">
        <v>103.2</v>
      </c>
      <c r="R16" s="2">
        <v>104.1</v>
      </c>
      <c r="S16" s="2">
        <v>96.7</v>
      </c>
    </row>
    <row r="17" spans="1:19" ht="13.5" customHeight="1">
      <c r="A17" s="202"/>
      <c r="B17" s="202">
        <v>5</v>
      </c>
      <c r="C17" s="203"/>
      <c r="D17" s="215">
        <v>94.1</v>
      </c>
      <c r="E17" s="2">
        <v>102.4</v>
      </c>
      <c r="F17" s="2">
        <v>92.6</v>
      </c>
      <c r="G17" s="2">
        <v>104.6</v>
      </c>
      <c r="H17" s="2">
        <v>86.6</v>
      </c>
      <c r="I17" s="2">
        <v>90.7</v>
      </c>
      <c r="J17" s="2">
        <v>93.7</v>
      </c>
      <c r="K17" s="2">
        <v>96</v>
      </c>
      <c r="L17" s="2">
        <v>90.6</v>
      </c>
      <c r="M17" s="2">
        <v>94.5</v>
      </c>
      <c r="N17" s="2">
        <v>90.6</v>
      </c>
      <c r="O17" s="2">
        <v>91.5</v>
      </c>
      <c r="P17" s="2">
        <v>99.4</v>
      </c>
      <c r="Q17" s="2">
        <v>99.7</v>
      </c>
      <c r="R17" s="2">
        <v>105.1</v>
      </c>
      <c r="S17" s="2">
        <v>90.8</v>
      </c>
    </row>
    <row r="18" spans="1:19" ht="13.5" customHeight="1">
      <c r="A18" s="202"/>
      <c r="B18" s="202">
        <v>6</v>
      </c>
      <c r="C18" s="203"/>
      <c r="D18" s="215">
        <v>100.5</v>
      </c>
      <c r="E18" s="2">
        <v>101.7</v>
      </c>
      <c r="F18" s="2">
        <v>102.5</v>
      </c>
      <c r="G18" s="2">
        <v>104.9</v>
      </c>
      <c r="H18" s="2">
        <v>94.4</v>
      </c>
      <c r="I18" s="2">
        <v>100.2</v>
      </c>
      <c r="J18" s="2">
        <v>99.3</v>
      </c>
      <c r="K18" s="2">
        <v>98.5</v>
      </c>
      <c r="L18" s="2">
        <v>97.2</v>
      </c>
      <c r="M18" s="2">
        <v>103.3</v>
      </c>
      <c r="N18" s="2">
        <v>92</v>
      </c>
      <c r="O18" s="2">
        <v>94.3</v>
      </c>
      <c r="P18" s="2">
        <v>105.9</v>
      </c>
      <c r="Q18" s="2">
        <v>103.3</v>
      </c>
      <c r="R18" s="2">
        <v>107</v>
      </c>
      <c r="S18" s="2">
        <v>96.7</v>
      </c>
    </row>
    <row r="19" spans="1:19" ht="13.5" customHeight="1">
      <c r="A19" s="202"/>
      <c r="B19" s="202">
        <v>7</v>
      </c>
      <c r="C19" s="203"/>
      <c r="D19" s="215">
        <v>100.3</v>
      </c>
      <c r="E19" s="2">
        <v>100.3</v>
      </c>
      <c r="F19" s="2">
        <v>102.5</v>
      </c>
      <c r="G19" s="2">
        <v>104.4</v>
      </c>
      <c r="H19" s="2">
        <v>88.9</v>
      </c>
      <c r="I19" s="2">
        <v>103.8</v>
      </c>
      <c r="J19" s="2">
        <v>101.2</v>
      </c>
      <c r="K19" s="2">
        <v>99.3</v>
      </c>
      <c r="L19" s="2">
        <v>98</v>
      </c>
      <c r="M19" s="2">
        <v>98.4</v>
      </c>
      <c r="N19" s="2">
        <v>94</v>
      </c>
      <c r="O19" s="2">
        <v>96.9</v>
      </c>
      <c r="P19" s="2">
        <v>100.8</v>
      </c>
      <c r="Q19" s="2">
        <v>99.5</v>
      </c>
      <c r="R19" s="2">
        <v>106.5</v>
      </c>
      <c r="S19" s="2">
        <v>97.5</v>
      </c>
    </row>
    <row r="20" spans="1:19" ht="13.5" customHeight="1">
      <c r="A20" s="202"/>
      <c r="B20" s="202">
        <v>8</v>
      </c>
      <c r="C20" s="203"/>
      <c r="D20" s="215">
        <v>95.8</v>
      </c>
      <c r="E20" s="2">
        <v>97.1</v>
      </c>
      <c r="F20" s="2">
        <v>93.6</v>
      </c>
      <c r="G20" s="2">
        <v>110.3</v>
      </c>
      <c r="H20" s="2">
        <v>86.9</v>
      </c>
      <c r="I20" s="2">
        <v>101.9</v>
      </c>
      <c r="J20" s="2">
        <v>98.4</v>
      </c>
      <c r="K20" s="2">
        <v>99.6</v>
      </c>
      <c r="L20" s="2">
        <v>93.1</v>
      </c>
      <c r="M20" s="2">
        <v>96.8</v>
      </c>
      <c r="N20" s="2">
        <v>98.4</v>
      </c>
      <c r="O20" s="2">
        <v>97.7</v>
      </c>
      <c r="P20" s="2">
        <v>74.7</v>
      </c>
      <c r="Q20" s="2">
        <v>102.3</v>
      </c>
      <c r="R20" s="2">
        <v>108.4</v>
      </c>
      <c r="S20" s="2">
        <v>93.6</v>
      </c>
    </row>
    <row r="21" spans="1:19" ht="13.5" customHeight="1">
      <c r="A21" s="202"/>
      <c r="B21" s="202">
        <v>9</v>
      </c>
      <c r="C21" s="203"/>
      <c r="D21" s="215">
        <v>96.6</v>
      </c>
      <c r="E21" s="2">
        <v>96</v>
      </c>
      <c r="F21" s="2">
        <v>99.3</v>
      </c>
      <c r="G21" s="2">
        <v>106.6</v>
      </c>
      <c r="H21" s="2">
        <v>86.5</v>
      </c>
      <c r="I21" s="2">
        <v>104.5</v>
      </c>
      <c r="J21" s="2">
        <v>97.3</v>
      </c>
      <c r="K21" s="2">
        <v>88.9</v>
      </c>
      <c r="L21" s="2">
        <v>98.8</v>
      </c>
      <c r="M21" s="2">
        <v>94.9</v>
      </c>
      <c r="N21" s="2">
        <v>90.7</v>
      </c>
      <c r="O21" s="2">
        <v>91.8</v>
      </c>
      <c r="P21" s="2">
        <v>92.3</v>
      </c>
      <c r="Q21" s="2">
        <v>97.2</v>
      </c>
      <c r="R21" s="2">
        <v>97</v>
      </c>
      <c r="S21" s="2">
        <v>93.8</v>
      </c>
    </row>
    <row r="22" spans="1:19" ht="13.5" customHeight="1">
      <c r="A22" s="202"/>
      <c r="B22" s="202">
        <v>10</v>
      </c>
      <c r="C22" s="203"/>
      <c r="D22" s="215">
        <v>97.9</v>
      </c>
      <c r="E22" s="2">
        <v>101.3</v>
      </c>
      <c r="F22" s="2">
        <v>99.6</v>
      </c>
      <c r="G22" s="2">
        <v>102.9</v>
      </c>
      <c r="H22" s="2">
        <v>87.1</v>
      </c>
      <c r="I22" s="2">
        <v>102.5</v>
      </c>
      <c r="J22" s="2">
        <v>98.3</v>
      </c>
      <c r="K22" s="2">
        <v>98.2</v>
      </c>
      <c r="L22" s="2">
        <v>94.5</v>
      </c>
      <c r="M22" s="2">
        <v>96.1</v>
      </c>
      <c r="N22" s="2">
        <v>88.5</v>
      </c>
      <c r="O22" s="2">
        <v>99.7</v>
      </c>
      <c r="P22" s="2">
        <v>103.2</v>
      </c>
      <c r="Q22" s="2">
        <v>97.7</v>
      </c>
      <c r="R22" s="2">
        <v>105.5</v>
      </c>
      <c r="S22" s="2">
        <v>93.6</v>
      </c>
    </row>
    <row r="23" spans="1:19" ht="13.5" customHeight="1">
      <c r="A23" s="202"/>
      <c r="B23" s="202">
        <v>11</v>
      </c>
      <c r="C23" s="203"/>
      <c r="D23" s="215">
        <v>102.5</v>
      </c>
      <c r="E23" s="2">
        <v>105.8</v>
      </c>
      <c r="F23" s="2">
        <v>106.1</v>
      </c>
      <c r="G23" s="2">
        <v>115.3</v>
      </c>
      <c r="H23" s="2">
        <v>95.1</v>
      </c>
      <c r="I23" s="2">
        <v>108.6</v>
      </c>
      <c r="J23" s="2">
        <v>103</v>
      </c>
      <c r="K23" s="2">
        <v>100.3</v>
      </c>
      <c r="L23" s="2">
        <v>100.6</v>
      </c>
      <c r="M23" s="2">
        <v>101.8</v>
      </c>
      <c r="N23" s="2">
        <v>89.8</v>
      </c>
      <c r="O23" s="2">
        <v>95.1</v>
      </c>
      <c r="P23" s="2">
        <v>104.3</v>
      </c>
      <c r="Q23" s="2">
        <v>101.4</v>
      </c>
      <c r="R23" s="2">
        <v>107</v>
      </c>
      <c r="S23" s="2">
        <v>98.3</v>
      </c>
    </row>
    <row r="24" spans="1:46" ht="13.5" customHeight="1">
      <c r="A24" s="202"/>
      <c r="B24" s="202">
        <v>12</v>
      </c>
      <c r="C24" s="203"/>
      <c r="D24" s="215">
        <v>97</v>
      </c>
      <c r="E24" s="2">
        <v>101.6</v>
      </c>
      <c r="F24" s="2">
        <v>100.2</v>
      </c>
      <c r="G24" s="2">
        <v>107.1</v>
      </c>
      <c r="H24" s="2">
        <v>86.9</v>
      </c>
      <c r="I24" s="2">
        <v>104.9</v>
      </c>
      <c r="J24" s="2">
        <v>98.8</v>
      </c>
      <c r="K24" s="2">
        <v>93.4</v>
      </c>
      <c r="L24" s="2">
        <v>96.1</v>
      </c>
      <c r="M24" s="2">
        <v>95.5</v>
      </c>
      <c r="N24" s="2">
        <v>91.8</v>
      </c>
      <c r="O24" s="2">
        <v>90.9</v>
      </c>
      <c r="P24" s="2">
        <v>88</v>
      </c>
      <c r="Q24" s="2">
        <v>95.2</v>
      </c>
      <c r="R24" s="2">
        <v>104</v>
      </c>
      <c r="S24" s="2">
        <v>93</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88.8</v>
      </c>
      <c r="E25" s="2">
        <v>90.7</v>
      </c>
      <c r="F25" s="2">
        <v>87.3</v>
      </c>
      <c r="G25" s="2">
        <v>95.3</v>
      </c>
      <c r="H25" s="2">
        <v>87.8</v>
      </c>
      <c r="I25" s="2">
        <v>93.8</v>
      </c>
      <c r="J25" s="2">
        <v>89.8</v>
      </c>
      <c r="K25" s="2">
        <v>92.2</v>
      </c>
      <c r="L25" s="2">
        <v>83</v>
      </c>
      <c r="M25" s="2">
        <v>85.1</v>
      </c>
      <c r="N25" s="2">
        <v>92.4</v>
      </c>
      <c r="O25" s="2">
        <v>91.2</v>
      </c>
      <c r="P25" s="2">
        <v>77.5</v>
      </c>
      <c r="Q25" s="2">
        <v>92.7</v>
      </c>
      <c r="R25" s="2">
        <v>93.2</v>
      </c>
      <c r="S25" s="2">
        <v>89.3</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96</v>
      </c>
      <c r="E26" s="221">
        <v>105</v>
      </c>
      <c r="F26" s="221">
        <v>98.1</v>
      </c>
      <c r="G26" s="221">
        <v>93.7</v>
      </c>
      <c r="H26" s="221">
        <v>101.3</v>
      </c>
      <c r="I26" s="221">
        <v>100.5</v>
      </c>
      <c r="J26" s="221">
        <v>94.3</v>
      </c>
      <c r="K26" s="221">
        <v>90</v>
      </c>
      <c r="L26" s="221">
        <v>98.7</v>
      </c>
      <c r="M26" s="221">
        <v>96.9</v>
      </c>
      <c r="N26" s="221">
        <v>92.8</v>
      </c>
      <c r="O26" s="221">
        <v>91.2</v>
      </c>
      <c r="P26" s="221">
        <v>91.7</v>
      </c>
      <c r="Q26" s="221">
        <v>97</v>
      </c>
      <c r="R26" s="221">
        <v>95.7</v>
      </c>
      <c r="S26" s="221">
        <v>90.7</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-0.9</v>
      </c>
      <c r="E28" s="199">
        <v>-0.2</v>
      </c>
      <c r="F28" s="199">
        <v>-0.4</v>
      </c>
      <c r="G28" s="199">
        <v>0</v>
      </c>
      <c r="H28" s="199">
        <v>-4.7</v>
      </c>
      <c r="I28" s="199">
        <v>1.5</v>
      </c>
      <c r="J28" s="199">
        <v>-0.1</v>
      </c>
      <c r="K28" s="199">
        <v>-3.8</v>
      </c>
      <c r="L28" s="200">
        <v>1.4</v>
      </c>
      <c r="M28" s="200">
        <v>2.7</v>
      </c>
      <c r="N28" s="200">
        <v>-1.2</v>
      </c>
      <c r="O28" s="200">
        <v>-6</v>
      </c>
      <c r="P28" s="199">
        <v>5.4</v>
      </c>
      <c r="Q28" s="199">
        <v>-5.2</v>
      </c>
      <c r="R28" s="199">
        <v>0.1</v>
      </c>
      <c r="S28" s="200">
        <v>-2.1</v>
      </c>
    </row>
    <row r="29" spans="1:19" ht="13.5" customHeight="1">
      <c r="A29" s="202"/>
      <c r="B29" s="202" t="s">
        <v>141</v>
      </c>
      <c r="C29" s="203"/>
      <c r="D29" s="204">
        <v>-1.1</v>
      </c>
      <c r="E29" s="3">
        <v>-0.4</v>
      </c>
      <c r="F29" s="3">
        <v>0.5</v>
      </c>
      <c r="G29" s="3">
        <v>0</v>
      </c>
      <c r="H29" s="3">
        <v>-2.1</v>
      </c>
      <c r="I29" s="3">
        <v>-1</v>
      </c>
      <c r="J29" s="3">
        <v>-2.7</v>
      </c>
      <c r="K29" s="3">
        <v>-6.2</v>
      </c>
      <c r="L29" s="205">
        <v>0.9</v>
      </c>
      <c r="M29" s="205">
        <v>-5.5</v>
      </c>
      <c r="N29" s="205">
        <v>-1.6</v>
      </c>
      <c r="O29" s="205">
        <v>2.3</v>
      </c>
      <c r="P29" s="3">
        <v>-8.2</v>
      </c>
      <c r="Q29" s="3">
        <v>0.1</v>
      </c>
      <c r="R29" s="3">
        <v>1.8</v>
      </c>
      <c r="S29" s="205">
        <v>-0.4</v>
      </c>
    </row>
    <row r="30" spans="1:19" ht="13.5" customHeight="1">
      <c r="A30" s="202"/>
      <c r="B30" s="202" t="s">
        <v>48</v>
      </c>
      <c r="C30" s="203"/>
      <c r="D30" s="204">
        <v>2.3</v>
      </c>
      <c r="E30" s="3">
        <v>-2.9</v>
      </c>
      <c r="F30" s="3">
        <v>1.3</v>
      </c>
      <c r="G30" s="3">
        <v>-2.3</v>
      </c>
      <c r="H30" s="3">
        <v>4.6</v>
      </c>
      <c r="I30" s="3">
        <v>1.2</v>
      </c>
      <c r="J30" s="3">
        <v>3.2</v>
      </c>
      <c r="K30" s="3">
        <v>1.8</v>
      </c>
      <c r="L30" s="205">
        <v>-0.4</v>
      </c>
      <c r="M30" s="205">
        <v>-0.5</v>
      </c>
      <c r="N30" s="205">
        <v>10.1</v>
      </c>
      <c r="O30" s="205">
        <v>-2.4</v>
      </c>
      <c r="P30" s="3">
        <v>9.8</v>
      </c>
      <c r="Q30" s="3">
        <v>6</v>
      </c>
      <c r="R30" s="3">
        <v>-4.5</v>
      </c>
      <c r="S30" s="205">
        <v>0.5</v>
      </c>
    </row>
    <row r="31" spans="1:19" ht="13.5" customHeight="1">
      <c r="A31" s="202"/>
      <c r="B31" s="202">
        <v>28</v>
      </c>
      <c r="C31" s="203"/>
      <c r="D31" s="204">
        <v>-0.6</v>
      </c>
      <c r="E31" s="3">
        <v>-1.5</v>
      </c>
      <c r="F31" s="3">
        <v>0.5</v>
      </c>
      <c r="G31" s="3">
        <v>-0.6</v>
      </c>
      <c r="H31" s="3">
        <v>-5.7</v>
      </c>
      <c r="I31" s="3">
        <v>1.8</v>
      </c>
      <c r="J31" s="3">
        <v>-3.1</v>
      </c>
      <c r="K31" s="3">
        <v>-2.7</v>
      </c>
      <c r="L31" s="205">
        <v>-1.7</v>
      </c>
      <c r="M31" s="205">
        <v>-4.4</v>
      </c>
      <c r="N31" s="205">
        <v>-5.5</v>
      </c>
      <c r="O31" s="205">
        <v>-6.4</v>
      </c>
      <c r="P31" s="3">
        <v>9.3</v>
      </c>
      <c r="Q31" s="3">
        <v>-0.6</v>
      </c>
      <c r="R31" s="3">
        <v>-0.2</v>
      </c>
      <c r="S31" s="205">
        <v>3.3</v>
      </c>
    </row>
    <row r="32" spans="1:19" ht="13.5" customHeight="1">
      <c r="A32" s="202"/>
      <c r="B32" s="202" t="s">
        <v>31</v>
      </c>
      <c r="C32" s="203"/>
      <c r="D32" s="204">
        <v>-0.8</v>
      </c>
      <c r="E32" s="3">
        <v>5.5</v>
      </c>
      <c r="F32" s="3">
        <v>-0.2</v>
      </c>
      <c r="G32" s="3">
        <v>0.6</v>
      </c>
      <c r="H32" s="3">
        <v>-6.2</v>
      </c>
      <c r="I32" s="3">
        <v>-6.6</v>
      </c>
      <c r="J32" s="3">
        <v>-3.1</v>
      </c>
      <c r="K32" s="3">
        <v>-0.2</v>
      </c>
      <c r="L32" s="205">
        <v>-2.7</v>
      </c>
      <c r="M32" s="205">
        <v>0.4</v>
      </c>
      <c r="N32" s="205">
        <v>2.5</v>
      </c>
      <c r="O32" s="205">
        <v>1.2</v>
      </c>
      <c r="P32" s="3">
        <v>3.2</v>
      </c>
      <c r="Q32" s="3">
        <v>-1.2</v>
      </c>
      <c r="R32" s="3">
        <v>1.8</v>
      </c>
      <c r="S32" s="205">
        <v>-3.5</v>
      </c>
    </row>
    <row r="33" spans="1:19" ht="13.5" customHeight="1">
      <c r="A33" s="208"/>
      <c r="B33" s="209" t="s">
        <v>80</v>
      </c>
      <c r="C33" s="223"/>
      <c r="D33" s="211">
        <v>-1.5</v>
      </c>
      <c r="E33" s="212">
        <v>-4.5</v>
      </c>
      <c r="F33" s="212">
        <v>-1.7</v>
      </c>
      <c r="G33" s="212">
        <v>4.8</v>
      </c>
      <c r="H33" s="212">
        <v>0.9</v>
      </c>
      <c r="I33" s="212">
        <v>4.9</v>
      </c>
      <c r="J33" s="212">
        <v>3.8</v>
      </c>
      <c r="K33" s="212">
        <v>-1.4</v>
      </c>
      <c r="L33" s="212">
        <v>-0.7</v>
      </c>
      <c r="M33" s="212">
        <v>0.8</v>
      </c>
      <c r="N33" s="212">
        <v>-5.5</v>
      </c>
      <c r="O33" s="212">
        <v>-1.7</v>
      </c>
      <c r="P33" s="212">
        <v>-14.5</v>
      </c>
      <c r="Q33" s="212">
        <v>1</v>
      </c>
      <c r="R33" s="212">
        <v>1.4</v>
      </c>
      <c r="S33" s="212">
        <v>-5.6</v>
      </c>
    </row>
    <row r="34" spans="1:19" ht="13.5" customHeight="1">
      <c r="A34" s="202" t="s">
        <v>318</v>
      </c>
      <c r="B34" s="202">
        <v>2</v>
      </c>
      <c r="C34" s="203"/>
      <c r="D34" s="213">
        <v>-3.2</v>
      </c>
      <c r="E34" s="214">
        <v>-8.2</v>
      </c>
      <c r="F34" s="214">
        <v>-4.2</v>
      </c>
      <c r="G34" s="214">
        <v>-3.3</v>
      </c>
      <c r="H34" s="214">
        <v>5.4</v>
      </c>
      <c r="I34" s="214">
        <v>0.1</v>
      </c>
      <c r="J34" s="214">
        <v>1.5</v>
      </c>
      <c r="K34" s="214">
        <v>-1.9</v>
      </c>
      <c r="L34" s="214">
        <v>1.3</v>
      </c>
      <c r="M34" s="214">
        <v>-3.5</v>
      </c>
      <c r="N34" s="214">
        <v>-1.2</v>
      </c>
      <c r="O34" s="214">
        <v>-4.4</v>
      </c>
      <c r="P34" s="214">
        <v>-13.1</v>
      </c>
      <c r="Q34" s="214">
        <v>-0.8</v>
      </c>
      <c r="R34" s="214">
        <v>-2.1</v>
      </c>
      <c r="S34" s="214">
        <v>-7</v>
      </c>
    </row>
    <row r="35" spans="1:19" ht="13.5" customHeight="1">
      <c r="A35" s="202"/>
      <c r="B35" s="202">
        <v>3</v>
      </c>
      <c r="C35" s="203"/>
      <c r="D35" s="215">
        <v>-2.6</v>
      </c>
      <c r="E35" s="2">
        <v>-7.2</v>
      </c>
      <c r="F35" s="2">
        <v>-3</v>
      </c>
      <c r="G35" s="2">
        <v>2.8</v>
      </c>
      <c r="H35" s="2">
        <v>1.7</v>
      </c>
      <c r="I35" s="2">
        <v>0.4</v>
      </c>
      <c r="J35" s="2">
        <v>1.5</v>
      </c>
      <c r="K35" s="2">
        <v>-5.7</v>
      </c>
      <c r="L35" s="2">
        <v>0</v>
      </c>
      <c r="M35" s="2">
        <v>0.8</v>
      </c>
      <c r="N35" s="2">
        <v>-3.5</v>
      </c>
      <c r="O35" s="2">
        <v>0.9</v>
      </c>
      <c r="P35" s="2">
        <v>-13.2</v>
      </c>
      <c r="Q35" s="2">
        <v>2.1</v>
      </c>
      <c r="R35" s="2">
        <v>0</v>
      </c>
      <c r="S35" s="2">
        <v>-7.8</v>
      </c>
    </row>
    <row r="36" spans="1:19" ht="13.5" customHeight="1">
      <c r="A36" s="202"/>
      <c r="B36" s="202">
        <v>4</v>
      </c>
      <c r="C36" s="203"/>
      <c r="D36" s="215">
        <v>-2.5</v>
      </c>
      <c r="E36" s="2">
        <v>-3.6</v>
      </c>
      <c r="F36" s="2">
        <v>-3.6</v>
      </c>
      <c r="G36" s="2">
        <v>2.7</v>
      </c>
      <c r="H36" s="2">
        <v>-0.8</v>
      </c>
      <c r="I36" s="2">
        <v>1.3</v>
      </c>
      <c r="J36" s="2">
        <v>3.3</v>
      </c>
      <c r="K36" s="2">
        <v>-1.1</v>
      </c>
      <c r="L36" s="2">
        <v>-1.3</v>
      </c>
      <c r="M36" s="2">
        <v>-0.5</v>
      </c>
      <c r="N36" s="2">
        <v>-4.2</v>
      </c>
      <c r="O36" s="2">
        <v>-11.1</v>
      </c>
      <c r="P36" s="2">
        <v>-9.6</v>
      </c>
      <c r="Q36" s="2">
        <v>0.5</v>
      </c>
      <c r="R36" s="2">
        <v>0</v>
      </c>
      <c r="S36" s="2">
        <v>-6.4</v>
      </c>
    </row>
    <row r="37" spans="1:19" ht="13.5" customHeight="1">
      <c r="A37" s="202"/>
      <c r="B37" s="202">
        <v>5</v>
      </c>
      <c r="C37" s="203"/>
      <c r="D37" s="215">
        <v>-0.9</v>
      </c>
      <c r="E37" s="2">
        <v>7.2</v>
      </c>
      <c r="F37" s="2">
        <v>-1.1</v>
      </c>
      <c r="G37" s="2">
        <v>7.6</v>
      </c>
      <c r="H37" s="2">
        <v>0.8</v>
      </c>
      <c r="I37" s="2">
        <v>-2.1</v>
      </c>
      <c r="J37" s="2">
        <v>1.1</v>
      </c>
      <c r="K37" s="2">
        <v>-2.5</v>
      </c>
      <c r="L37" s="2">
        <v>-3.3</v>
      </c>
      <c r="M37" s="2">
        <v>4.1</v>
      </c>
      <c r="N37" s="2">
        <v>-8.1</v>
      </c>
      <c r="O37" s="2">
        <v>-4.8</v>
      </c>
      <c r="P37" s="2">
        <v>-11.7</v>
      </c>
      <c r="Q37" s="2">
        <v>5.6</v>
      </c>
      <c r="R37" s="2">
        <v>5.8</v>
      </c>
      <c r="S37" s="2">
        <v>-5.9</v>
      </c>
    </row>
    <row r="38" spans="1:19" ht="13.5" customHeight="1">
      <c r="A38" s="202"/>
      <c r="B38" s="202">
        <v>6</v>
      </c>
      <c r="C38" s="203"/>
      <c r="D38" s="215">
        <v>-2.8</v>
      </c>
      <c r="E38" s="2">
        <v>-5.6</v>
      </c>
      <c r="F38" s="2">
        <v>-2.6</v>
      </c>
      <c r="G38" s="2">
        <v>-3.6</v>
      </c>
      <c r="H38" s="2">
        <v>2.2</v>
      </c>
      <c r="I38" s="2">
        <v>0.9</v>
      </c>
      <c r="J38" s="2">
        <v>1</v>
      </c>
      <c r="K38" s="2">
        <v>-2.6</v>
      </c>
      <c r="L38" s="2">
        <v>1.1</v>
      </c>
      <c r="M38" s="2">
        <v>6.4</v>
      </c>
      <c r="N38" s="2">
        <v>-5.6</v>
      </c>
      <c r="O38" s="2">
        <v>-4.7</v>
      </c>
      <c r="P38" s="2">
        <v>-20.1</v>
      </c>
      <c r="Q38" s="2">
        <v>-0.5</v>
      </c>
      <c r="R38" s="2">
        <v>3.2</v>
      </c>
      <c r="S38" s="2">
        <v>-4.6</v>
      </c>
    </row>
    <row r="39" spans="1:19" ht="13.5" customHeight="1">
      <c r="A39" s="202"/>
      <c r="B39" s="202">
        <v>7</v>
      </c>
      <c r="C39" s="203"/>
      <c r="D39" s="215">
        <v>-0.2</v>
      </c>
      <c r="E39" s="2">
        <v>-5.1</v>
      </c>
      <c r="F39" s="2">
        <v>0.1</v>
      </c>
      <c r="G39" s="2">
        <v>5.8</v>
      </c>
      <c r="H39" s="2">
        <v>-2.3</v>
      </c>
      <c r="I39" s="2">
        <v>7.5</v>
      </c>
      <c r="J39" s="2">
        <v>6.9</v>
      </c>
      <c r="K39" s="2">
        <v>-1</v>
      </c>
      <c r="L39" s="2">
        <v>-1</v>
      </c>
      <c r="M39" s="2">
        <v>-3.1</v>
      </c>
      <c r="N39" s="2">
        <v>-3.7</v>
      </c>
      <c r="O39" s="2">
        <v>3.1</v>
      </c>
      <c r="P39" s="2">
        <v>-13</v>
      </c>
      <c r="Q39" s="2">
        <v>-1.1</v>
      </c>
      <c r="R39" s="2">
        <v>3.5</v>
      </c>
      <c r="S39" s="2">
        <v>-2.7</v>
      </c>
    </row>
    <row r="40" spans="1:19" ht="13.5" customHeight="1">
      <c r="A40" s="202"/>
      <c r="B40" s="202">
        <v>8</v>
      </c>
      <c r="C40" s="203"/>
      <c r="D40" s="215">
        <v>1.7</v>
      </c>
      <c r="E40" s="2">
        <v>-3</v>
      </c>
      <c r="F40" s="2">
        <v>2.2</v>
      </c>
      <c r="G40" s="2">
        <v>11.1</v>
      </c>
      <c r="H40" s="2">
        <v>-0.2</v>
      </c>
      <c r="I40" s="2">
        <v>9.2</v>
      </c>
      <c r="J40" s="2">
        <v>4.8</v>
      </c>
      <c r="K40" s="2">
        <v>3.3</v>
      </c>
      <c r="L40" s="2">
        <v>-3.6</v>
      </c>
      <c r="M40" s="2">
        <v>5.8</v>
      </c>
      <c r="N40" s="2">
        <v>-1.8</v>
      </c>
      <c r="O40" s="2">
        <v>2</v>
      </c>
      <c r="P40" s="2">
        <v>-13.2</v>
      </c>
      <c r="Q40" s="2">
        <v>3.2</v>
      </c>
      <c r="R40" s="2">
        <v>4.8</v>
      </c>
      <c r="S40" s="2">
        <v>-2.3</v>
      </c>
    </row>
    <row r="41" spans="1:19" ht="13.5" customHeight="1">
      <c r="A41" s="202"/>
      <c r="B41" s="202">
        <v>9</v>
      </c>
      <c r="C41" s="203"/>
      <c r="D41" s="215">
        <v>-3.5</v>
      </c>
      <c r="E41" s="2">
        <v>-12.6</v>
      </c>
      <c r="F41" s="2">
        <v>-2.7</v>
      </c>
      <c r="G41" s="2">
        <v>7.2</v>
      </c>
      <c r="H41" s="2">
        <v>-3.6</v>
      </c>
      <c r="I41" s="2">
        <v>7.4</v>
      </c>
      <c r="J41" s="2">
        <v>3.5</v>
      </c>
      <c r="K41" s="2">
        <v>-4.6</v>
      </c>
      <c r="L41" s="2">
        <v>2.4</v>
      </c>
      <c r="M41" s="2">
        <v>-3.9</v>
      </c>
      <c r="N41" s="2">
        <v>-8.3</v>
      </c>
      <c r="O41" s="2">
        <v>-1.3</v>
      </c>
      <c r="P41" s="2">
        <v>-20</v>
      </c>
      <c r="Q41" s="2">
        <v>-2.4</v>
      </c>
      <c r="R41" s="2">
        <v>-4.5</v>
      </c>
      <c r="S41" s="2">
        <v>-6.4</v>
      </c>
    </row>
    <row r="42" spans="1:19" ht="13.5" customHeight="1">
      <c r="A42" s="202"/>
      <c r="B42" s="202">
        <v>10</v>
      </c>
      <c r="C42" s="203"/>
      <c r="D42" s="215">
        <v>-1.2</v>
      </c>
      <c r="E42" s="2">
        <v>-4.9</v>
      </c>
      <c r="F42" s="2">
        <v>-1.5</v>
      </c>
      <c r="G42" s="2">
        <v>-2.9</v>
      </c>
      <c r="H42" s="2">
        <v>1.5</v>
      </c>
      <c r="I42" s="2">
        <v>9.3</v>
      </c>
      <c r="J42" s="2">
        <v>5.2</v>
      </c>
      <c r="K42" s="2">
        <v>1.3</v>
      </c>
      <c r="L42" s="2">
        <v>-0.1</v>
      </c>
      <c r="M42" s="2">
        <v>0</v>
      </c>
      <c r="N42" s="2">
        <v>-7.4</v>
      </c>
      <c r="O42" s="2">
        <v>5.7</v>
      </c>
      <c r="P42" s="2">
        <v>-15.4</v>
      </c>
      <c r="Q42" s="2">
        <v>0</v>
      </c>
      <c r="R42" s="2">
        <v>3</v>
      </c>
      <c r="S42" s="2">
        <v>-6.3</v>
      </c>
    </row>
    <row r="43" spans="1:19" ht="13.5" customHeight="1">
      <c r="A43" s="202"/>
      <c r="B43" s="202">
        <v>11</v>
      </c>
      <c r="C43" s="203"/>
      <c r="D43" s="215">
        <v>1.2</v>
      </c>
      <c r="E43" s="2">
        <v>-4.9</v>
      </c>
      <c r="F43" s="2">
        <v>1.8</v>
      </c>
      <c r="G43" s="2">
        <v>17.4</v>
      </c>
      <c r="H43" s="2">
        <v>4.9</v>
      </c>
      <c r="I43" s="2">
        <v>14.7</v>
      </c>
      <c r="J43" s="2">
        <v>8.2</v>
      </c>
      <c r="K43" s="2">
        <v>5</v>
      </c>
      <c r="L43" s="2">
        <v>0.9</v>
      </c>
      <c r="M43" s="2">
        <v>2.3</v>
      </c>
      <c r="N43" s="2">
        <v>-8.2</v>
      </c>
      <c r="O43" s="2">
        <v>0.4</v>
      </c>
      <c r="P43" s="2">
        <v>-11.6</v>
      </c>
      <c r="Q43" s="2">
        <v>0.9</v>
      </c>
      <c r="R43" s="2">
        <v>4.1</v>
      </c>
      <c r="S43" s="2">
        <v>-3.2</v>
      </c>
    </row>
    <row r="44" spans="1:19" ht="13.5" customHeight="1">
      <c r="A44" s="202"/>
      <c r="B44" s="202">
        <v>12</v>
      </c>
      <c r="C44" s="203"/>
      <c r="D44" s="215">
        <v>-2.6</v>
      </c>
      <c r="E44" s="2">
        <v>-4.5</v>
      </c>
      <c r="F44" s="2">
        <v>-2.9</v>
      </c>
      <c r="G44" s="2">
        <v>11.2</v>
      </c>
      <c r="H44" s="2">
        <v>-0.3</v>
      </c>
      <c r="I44" s="2">
        <v>10.7</v>
      </c>
      <c r="J44" s="2">
        <v>5.4</v>
      </c>
      <c r="K44" s="2">
        <v>-3.7</v>
      </c>
      <c r="L44" s="2">
        <v>-3.2</v>
      </c>
      <c r="M44" s="2">
        <v>-3</v>
      </c>
      <c r="N44" s="2">
        <v>-6.9</v>
      </c>
      <c r="O44" s="2">
        <v>-2.5</v>
      </c>
      <c r="P44" s="2">
        <v>-16.7</v>
      </c>
      <c r="Q44" s="2">
        <v>-4</v>
      </c>
      <c r="R44" s="2">
        <v>-1.3</v>
      </c>
      <c r="S44" s="2">
        <v>-6.5</v>
      </c>
    </row>
    <row r="45" spans="1:19" ht="13.5" customHeight="1">
      <c r="A45" s="202" t="s">
        <v>274</v>
      </c>
      <c r="B45" s="202" t="s">
        <v>448</v>
      </c>
      <c r="C45" s="203" t="s">
        <v>174</v>
      </c>
      <c r="D45" s="215">
        <v>-0.8</v>
      </c>
      <c r="E45" s="2">
        <v>1.5</v>
      </c>
      <c r="F45" s="2">
        <v>0.5</v>
      </c>
      <c r="G45" s="2">
        <v>-4.2</v>
      </c>
      <c r="H45" s="2">
        <v>6.4</v>
      </c>
      <c r="I45" s="2">
        <v>3.8</v>
      </c>
      <c r="J45" s="2">
        <v>-1.3</v>
      </c>
      <c r="K45" s="2">
        <v>2</v>
      </c>
      <c r="L45" s="2">
        <v>-3.8</v>
      </c>
      <c r="M45" s="2">
        <v>-6.8</v>
      </c>
      <c r="N45" s="2">
        <v>1.7</v>
      </c>
      <c r="O45" s="2">
        <v>0</v>
      </c>
      <c r="P45" s="2">
        <v>-12.9</v>
      </c>
      <c r="Q45" s="2">
        <v>-2.8</v>
      </c>
      <c r="R45" s="2">
        <v>-5.1</v>
      </c>
      <c r="S45" s="2">
        <v>1.7</v>
      </c>
    </row>
    <row r="46" spans="1:19" ht="13.5" customHeight="1">
      <c r="A46" s="209"/>
      <c r="B46" s="219">
        <v>2</v>
      </c>
      <c r="C46" s="210"/>
      <c r="D46" s="220">
        <v>0.2</v>
      </c>
      <c r="E46" s="221">
        <v>5.5</v>
      </c>
      <c r="F46" s="221">
        <v>-0.6</v>
      </c>
      <c r="G46" s="221">
        <v>-2.1</v>
      </c>
      <c r="H46" s="221">
        <v>11.1</v>
      </c>
      <c r="I46" s="221">
        <v>4.8</v>
      </c>
      <c r="J46" s="221">
        <v>-1.2</v>
      </c>
      <c r="K46" s="221">
        <v>1.5</v>
      </c>
      <c r="L46" s="221">
        <v>6.8</v>
      </c>
      <c r="M46" s="221">
        <v>4.3</v>
      </c>
      <c r="N46" s="221">
        <v>2.5</v>
      </c>
      <c r="O46" s="221">
        <v>3.4</v>
      </c>
      <c r="P46" s="221">
        <v>-6.6</v>
      </c>
      <c r="Q46" s="221">
        <v>-0.2</v>
      </c>
      <c r="R46" s="221">
        <v>2.4</v>
      </c>
      <c r="S46" s="221">
        <v>-2.3</v>
      </c>
    </row>
    <row r="47" spans="1:35" ht="27" customHeight="1">
      <c r="A47" s="641" t="s">
        <v>154</v>
      </c>
      <c r="B47" s="641"/>
      <c r="C47" s="642"/>
      <c r="D47" s="226">
        <v>8.1</v>
      </c>
      <c r="E47" s="226">
        <v>15.8</v>
      </c>
      <c r="F47" s="226">
        <v>12.4</v>
      </c>
      <c r="G47" s="226">
        <v>-1.7</v>
      </c>
      <c r="H47" s="226">
        <v>15.4</v>
      </c>
      <c r="I47" s="226">
        <v>7.1</v>
      </c>
      <c r="J47" s="226">
        <v>5</v>
      </c>
      <c r="K47" s="226">
        <v>-2.4</v>
      </c>
      <c r="L47" s="226">
        <v>18.9</v>
      </c>
      <c r="M47" s="226">
        <v>13.9</v>
      </c>
      <c r="N47" s="226">
        <v>0.4</v>
      </c>
      <c r="O47" s="226">
        <v>0</v>
      </c>
      <c r="P47" s="226">
        <v>18.3</v>
      </c>
      <c r="Q47" s="226">
        <v>4.6</v>
      </c>
      <c r="R47" s="226">
        <v>2.7</v>
      </c>
      <c r="S47" s="226">
        <v>1.6</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98.5</v>
      </c>
      <c r="E54" s="199">
        <v>100.5</v>
      </c>
      <c r="F54" s="199">
        <v>98.1</v>
      </c>
      <c r="G54" s="199">
        <v>99.3</v>
      </c>
      <c r="H54" s="199">
        <v>99.5</v>
      </c>
      <c r="I54" s="199">
        <v>96.4</v>
      </c>
      <c r="J54" s="199">
        <v>99.3</v>
      </c>
      <c r="K54" s="199">
        <v>103.9</v>
      </c>
      <c r="L54" s="200">
        <v>99.1</v>
      </c>
      <c r="M54" s="200">
        <v>103.3</v>
      </c>
      <c r="N54" s="200">
        <v>100.3</v>
      </c>
      <c r="O54" s="200">
        <v>108.9</v>
      </c>
      <c r="P54" s="199">
        <v>95.5</v>
      </c>
      <c r="Q54" s="199">
        <v>95.3</v>
      </c>
      <c r="R54" s="199">
        <v>101.4</v>
      </c>
      <c r="S54" s="200">
        <v>99.3</v>
      </c>
    </row>
    <row r="55" spans="1:19" ht="13.5" customHeight="1">
      <c r="A55" s="202"/>
      <c r="B55" s="202" t="s">
        <v>141</v>
      </c>
      <c r="C55" s="203"/>
      <c r="D55" s="204">
        <v>98.7</v>
      </c>
      <c r="E55" s="3">
        <v>99</v>
      </c>
      <c r="F55" s="3">
        <v>98.4</v>
      </c>
      <c r="G55" s="3">
        <v>99.3</v>
      </c>
      <c r="H55" s="3">
        <v>97.2</v>
      </c>
      <c r="I55" s="3">
        <v>99.7</v>
      </c>
      <c r="J55" s="3">
        <v>101.3</v>
      </c>
      <c r="K55" s="3">
        <v>98.1</v>
      </c>
      <c r="L55" s="205">
        <v>100.9</v>
      </c>
      <c r="M55" s="205">
        <v>102.1</v>
      </c>
      <c r="N55" s="205">
        <v>100.6</v>
      </c>
      <c r="O55" s="205">
        <v>100.5</v>
      </c>
      <c r="P55" s="3">
        <v>100.7</v>
      </c>
      <c r="Q55" s="3">
        <v>92.9</v>
      </c>
      <c r="R55" s="3">
        <v>103.7</v>
      </c>
      <c r="S55" s="205">
        <v>99.5</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100.6</v>
      </c>
      <c r="E57" s="3">
        <v>98.4</v>
      </c>
      <c r="F57" s="3">
        <v>100.5</v>
      </c>
      <c r="G57" s="3">
        <v>97.6</v>
      </c>
      <c r="H57" s="3">
        <v>100.4</v>
      </c>
      <c r="I57" s="3">
        <v>98.7</v>
      </c>
      <c r="J57" s="3">
        <v>97.9</v>
      </c>
      <c r="K57" s="3">
        <v>101.2</v>
      </c>
      <c r="L57" s="3">
        <v>101.2</v>
      </c>
      <c r="M57" s="3">
        <v>100.6</v>
      </c>
      <c r="N57" s="3">
        <v>99.1</v>
      </c>
      <c r="O57" s="3">
        <v>101.1</v>
      </c>
      <c r="P57" s="3">
        <v>116.7</v>
      </c>
      <c r="Q57" s="3">
        <v>100.2</v>
      </c>
      <c r="R57" s="3">
        <v>100.8</v>
      </c>
      <c r="S57" s="3">
        <v>100.3</v>
      </c>
    </row>
    <row r="58" spans="1:19" ht="13.5" customHeight="1">
      <c r="A58" s="202"/>
      <c r="B58" s="202" t="s">
        <v>31</v>
      </c>
      <c r="C58" s="203"/>
      <c r="D58" s="236">
        <v>100.9</v>
      </c>
      <c r="E58" s="235">
        <v>100</v>
      </c>
      <c r="F58" s="235">
        <v>101</v>
      </c>
      <c r="G58" s="235">
        <v>100.3</v>
      </c>
      <c r="H58" s="235">
        <v>100.8</v>
      </c>
      <c r="I58" s="235">
        <v>98</v>
      </c>
      <c r="J58" s="235">
        <v>97.5</v>
      </c>
      <c r="K58" s="235">
        <v>98.2</v>
      </c>
      <c r="L58" s="235">
        <v>102.3</v>
      </c>
      <c r="M58" s="235">
        <v>100.6</v>
      </c>
      <c r="N58" s="235">
        <v>104.8</v>
      </c>
      <c r="O58" s="235">
        <v>99.5</v>
      </c>
      <c r="P58" s="235">
        <v>117.8</v>
      </c>
      <c r="Q58" s="235">
        <v>99</v>
      </c>
      <c r="R58" s="235">
        <v>101.9</v>
      </c>
      <c r="S58" s="235">
        <v>99.4</v>
      </c>
    </row>
    <row r="59" spans="1:19" ht="13.5" customHeight="1">
      <c r="A59" s="208"/>
      <c r="B59" s="209" t="s">
        <v>80</v>
      </c>
      <c r="C59" s="223"/>
      <c r="D59" s="211">
        <v>98.7</v>
      </c>
      <c r="E59" s="212">
        <v>89.3</v>
      </c>
      <c r="F59" s="212">
        <v>99.4</v>
      </c>
      <c r="G59" s="212">
        <v>104.6</v>
      </c>
      <c r="H59" s="212">
        <v>109.4</v>
      </c>
      <c r="I59" s="212">
        <v>97.6</v>
      </c>
      <c r="J59" s="212">
        <v>98.1</v>
      </c>
      <c r="K59" s="212">
        <v>101.3</v>
      </c>
      <c r="L59" s="212">
        <v>95.4</v>
      </c>
      <c r="M59" s="212">
        <v>102.6</v>
      </c>
      <c r="N59" s="212">
        <v>98.7</v>
      </c>
      <c r="O59" s="212">
        <v>94.4</v>
      </c>
      <c r="P59" s="212">
        <v>99.1</v>
      </c>
      <c r="Q59" s="212">
        <v>100.6</v>
      </c>
      <c r="R59" s="212">
        <v>101.5</v>
      </c>
      <c r="S59" s="212">
        <v>95.7</v>
      </c>
    </row>
    <row r="60" spans="1:19" ht="13.5" customHeight="1">
      <c r="A60" s="202" t="s">
        <v>318</v>
      </c>
      <c r="B60" s="202">
        <v>2</v>
      </c>
      <c r="C60" s="203"/>
      <c r="D60" s="213">
        <v>97.1</v>
      </c>
      <c r="E60" s="214">
        <v>81.3</v>
      </c>
      <c r="F60" s="214">
        <v>99.8</v>
      </c>
      <c r="G60" s="214">
        <v>95.6</v>
      </c>
      <c r="H60" s="214">
        <v>111.3</v>
      </c>
      <c r="I60" s="214">
        <v>100.6</v>
      </c>
      <c r="J60" s="214">
        <v>93.8</v>
      </c>
      <c r="K60" s="214">
        <v>93.7</v>
      </c>
      <c r="L60" s="214">
        <v>90.9</v>
      </c>
      <c r="M60" s="214">
        <v>95.2</v>
      </c>
      <c r="N60" s="214">
        <v>98.7</v>
      </c>
      <c r="O60" s="214">
        <v>89.6</v>
      </c>
      <c r="P60" s="214">
        <v>97.1</v>
      </c>
      <c r="Q60" s="214">
        <v>96.2</v>
      </c>
      <c r="R60" s="214">
        <v>91.1</v>
      </c>
      <c r="S60" s="214">
        <v>93.8</v>
      </c>
    </row>
    <row r="61" spans="1:19" ht="13.5" customHeight="1">
      <c r="A61" s="202"/>
      <c r="B61" s="202">
        <v>3</v>
      </c>
      <c r="C61" s="203"/>
      <c r="D61" s="215">
        <v>97.4</v>
      </c>
      <c r="E61" s="2">
        <v>74.6</v>
      </c>
      <c r="F61" s="2">
        <v>99.7</v>
      </c>
      <c r="G61" s="2">
        <v>102.7</v>
      </c>
      <c r="H61" s="2">
        <v>113.3</v>
      </c>
      <c r="I61" s="2">
        <v>96.2</v>
      </c>
      <c r="J61" s="2">
        <v>93.9</v>
      </c>
      <c r="K61" s="2">
        <v>99.4</v>
      </c>
      <c r="L61" s="2">
        <v>94.4</v>
      </c>
      <c r="M61" s="2">
        <v>102.4</v>
      </c>
      <c r="N61" s="2">
        <v>101.6</v>
      </c>
      <c r="O61" s="2">
        <v>100.6</v>
      </c>
      <c r="P61" s="2">
        <v>93.6</v>
      </c>
      <c r="Q61" s="2">
        <v>98</v>
      </c>
      <c r="R61" s="2">
        <v>97.1</v>
      </c>
      <c r="S61" s="2">
        <v>94.2</v>
      </c>
    </row>
    <row r="62" spans="1:19" ht="13.5" customHeight="1">
      <c r="A62" s="202"/>
      <c r="B62" s="202">
        <v>4</v>
      </c>
      <c r="C62" s="203"/>
      <c r="D62" s="215">
        <v>102</v>
      </c>
      <c r="E62" s="2">
        <v>88.1</v>
      </c>
      <c r="F62" s="2">
        <v>103.2</v>
      </c>
      <c r="G62" s="2">
        <v>103.6</v>
      </c>
      <c r="H62" s="2">
        <v>113.9</v>
      </c>
      <c r="I62" s="2">
        <v>102.3</v>
      </c>
      <c r="J62" s="2">
        <v>104.5</v>
      </c>
      <c r="K62" s="2">
        <v>105.1</v>
      </c>
      <c r="L62" s="2">
        <v>100.6</v>
      </c>
      <c r="M62" s="2">
        <v>105.8</v>
      </c>
      <c r="N62" s="2">
        <v>99.5</v>
      </c>
      <c r="O62" s="2">
        <v>86.1</v>
      </c>
      <c r="P62" s="2">
        <v>109.9</v>
      </c>
      <c r="Q62" s="2">
        <v>101.9</v>
      </c>
      <c r="R62" s="2">
        <v>102.6</v>
      </c>
      <c r="S62" s="2">
        <v>97.4</v>
      </c>
    </row>
    <row r="63" spans="1:19" ht="13.5" customHeight="1">
      <c r="A63" s="202"/>
      <c r="B63" s="202">
        <v>5</v>
      </c>
      <c r="C63" s="203"/>
      <c r="D63" s="215">
        <v>96.5</v>
      </c>
      <c r="E63" s="2">
        <v>115.6</v>
      </c>
      <c r="F63" s="2">
        <v>93.7</v>
      </c>
      <c r="G63" s="2">
        <v>104.4</v>
      </c>
      <c r="H63" s="2">
        <v>105.5</v>
      </c>
      <c r="I63" s="2">
        <v>91.9</v>
      </c>
      <c r="J63" s="2">
        <v>96.8</v>
      </c>
      <c r="K63" s="2">
        <v>102.3</v>
      </c>
      <c r="L63" s="2">
        <v>93.6</v>
      </c>
      <c r="M63" s="2">
        <v>102.6</v>
      </c>
      <c r="N63" s="2">
        <v>99.9</v>
      </c>
      <c r="O63" s="2">
        <v>97.5</v>
      </c>
      <c r="P63" s="2">
        <v>98.3</v>
      </c>
      <c r="Q63" s="2">
        <v>100.8</v>
      </c>
      <c r="R63" s="2">
        <v>103.7</v>
      </c>
      <c r="S63" s="2">
        <v>94</v>
      </c>
    </row>
    <row r="64" spans="1:19" ht="13.5" customHeight="1">
      <c r="A64" s="202"/>
      <c r="B64" s="202">
        <v>6</v>
      </c>
      <c r="C64" s="203"/>
      <c r="D64" s="215">
        <v>102.4</v>
      </c>
      <c r="E64" s="2">
        <v>87.4</v>
      </c>
      <c r="F64" s="2">
        <v>103.9</v>
      </c>
      <c r="G64" s="2">
        <v>104.7</v>
      </c>
      <c r="H64" s="2">
        <v>112.8</v>
      </c>
      <c r="I64" s="2">
        <v>101.7</v>
      </c>
      <c r="J64" s="2">
        <v>99.1</v>
      </c>
      <c r="K64" s="2">
        <v>104</v>
      </c>
      <c r="L64" s="2">
        <v>100.5</v>
      </c>
      <c r="M64" s="2">
        <v>107.2</v>
      </c>
      <c r="N64" s="2">
        <v>100.9</v>
      </c>
      <c r="O64" s="2">
        <v>100.9</v>
      </c>
      <c r="P64" s="2">
        <v>109.7</v>
      </c>
      <c r="Q64" s="2">
        <v>103</v>
      </c>
      <c r="R64" s="2">
        <v>104.1</v>
      </c>
      <c r="S64" s="2">
        <v>96.9</v>
      </c>
    </row>
    <row r="65" spans="1:19" ht="13.5" customHeight="1">
      <c r="A65" s="202"/>
      <c r="B65" s="202">
        <v>7</v>
      </c>
      <c r="C65" s="203"/>
      <c r="D65" s="215">
        <v>101.2</v>
      </c>
      <c r="E65" s="2">
        <v>92.9</v>
      </c>
      <c r="F65" s="2">
        <v>103.2</v>
      </c>
      <c r="G65" s="2">
        <v>104.2</v>
      </c>
      <c r="H65" s="2">
        <v>111</v>
      </c>
      <c r="I65" s="2">
        <v>97.3</v>
      </c>
      <c r="J65" s="2">
        <v>99.4</v>
      </c>
      <c r="K65" s="2">
        <v>103.5</v>
      </c>
      <c r="L65" s="2">
        <v>105.8</v>
      </c>
      <c r="M65" s="2">
        <v>107.2</v>
      </c>
      <c r="N65" s="2">
        <v>96.2</v>
      </c>
      <c r="O65" s="2">
        <v>92.8</v>
      </c>
      <c r="P65" s="2">
        <v>106.7</v>
      </c>
      <c r="Q65" s="2">
        <v>101</v>
      </c>
      <c r="R65" s="2">
        <v>105.3</v>
      </c>
      <c r="S65" s="2">
        <v>99.1</v>
      </c>
    </row>
    <row r="66" spans="1:19" ht="13.5" customHeight="1">
      <c r="A66" s="202"/>
      <c r="B66" s="202">
        <v>8</v>
      </c>
      <c r="C66" s="203"/>
      <c r="D66" s="215">
        <v>97</v>
      </c>
      <c r="E66" s="2">
        <v>93.6</v>
      </c>
      <c r="F66" s="2">
        <v>94.6</v>
      </c>
      <c r="G66" s="2">
        <v>110.1</v>
      </c>
      <c r="H66" s="2">
        <v>109</v>
      </c>
      <c r="I66" s="2">
        <v>95.4</v>
      </c>
      <c r="J66" s="2">
        <v>99.2</v>
      </c>
      <c r="K66" s="2">
        <v>107.8</v>
      </c>
      <c r="L66" s="2">
        <v>96.2</v>
      </c>
      <c r="M66" s="2">
        <v>103.7</v>
      </c>
      <c r="N66" s="2">
        <v>98.8</v>
      </c>
      <c r="O66" s="2">
        <v>101</v>
      </c>
      <c r="P66" s="2">
        <v>78.3</v>
      </c>
      <c r="Q66" s="2">
        <v>106.9</v>
      </c>
      <c r="R66" s="2">
        <v>104.7</v>
      </c>
      <c r="S66" s="2">
        <v>95.7</v>
      </c>
    </row>
    <row r="67" spans="1:19" ht="13.5" customHeight="1">
      <c r="A67" s="202"/>
      <c r="B67" s="202">
        <v>9</v>
      </c>
      <c r="C67" s="203"/>
      <c r="D67" s="215">
        <v>97</v>
      </c>
      <c r="E67" s="2">
        <v>80.3</v>
      </c>
      <c r="F67" s="2">
        <v>98.7</v>
      </c>
      <c r="G67" s="2">
        <v>106.3</v>
      </c>
      <c r="H67" s="2">
        <v>104</v>
      </c>
      <c r="I67" s="2">
        <v>97.6</v>
      </c>
      <c r="J67" s="2">
        <v>95.4</v>
      </c>
      <c r="K67" s="2">
        <v>94</v>
      </c>
      <c r="L67" s="2">
        <v>104.6</v>
      </c>
      <c r="M67" s="2">
        <v>96.9</v>
      </c>
      <c r="N67" s="2">
        <v>95.1</v>
      </c>
      <c r="O67" s="2">
        <v>88.5</v>
      </c>
      <c r="P67" s="2">
        <v>98.8</v>
      </c>
      <c r="Q67" s="2">
        <v>98.8</v>
      </c>
      <c r="R67" s="2">
        <v>96.3</v>
      </c>
      <c r="S67" s="2">
        <v>95.2</v>
      </c>
    </row>
    <row r="68" spans="1:19" ht="13.5" customHeight="1">
      <c r="A68" s="202"/>
      <c r="B68" s="202">
        <v>10</v>
      </c>
      <c r="C68" s="203"/>
      <c r="D68" s="215">
        <v>99.9</v>
      </c>
      <c r="E68" s="2">
        <v>95.9</v>
      </c>
      <c r="F68" s="2">
        <v>100.1</v>
      </c>
      <c r="G68" s="2">
        <v>102.7</v>
      </c>
      <c r="H68" s="2">
        <v>109</v>
      </c>
      <c r="I68" s="2">
        <v>95.3</v>
      </c>
      <c r="J68" s="2">
        <v>98.3</v>
      </c>
      <c r="K68" s="2">
        <v>103.8</v>
      </c>
      <c r="L68" s="2">
        <v>88.1</v>
      </c>
      <c r="M68" s="2">
        <v>103.3</v>
      </c>
      <c r="N68" s="2">
        <v>98</v>
      </c>
      <c r="O68" s="2">
        <v>102.8</v>
      </c>
      <c r="P68" s="2">
        <v>109.6</v>
      </c>
      <c r="Q68" s="2">
        <v>101.9</v>
      </c>
      <c r="R68" s="2">
        <v>101.6</v>
      </c>
      <c r="S68" s="2">
        <v>97.2</v>
      </c>
    </row>
    <row r="69" spans="1:19" ht="13.5" customHeight="1">
      <c r="A69" s="202"/>
      <c r="B69" s="202">
        <v>11</v>
      </c>
      <c r="C69" s="203"/>
      <c r="D69" s="215">
        <v>104.3</v>
      </c>
      <c r="E69" s="2">
        <v>89.9</v>
      </c>
      <c r="F69" s="2">
        <v>106.5</v>
      </c>
      <c r="G69" s="2">
        <v>115</v>
      </c>
      <c r="H69" s="2">
        <v>115.8</v>
      </c>
      <c r="I69" s="2">
        <v>102.2</v>
      </c>
      <c r="J69" s="2">
        <v>103.6</v>
      </c>
      <c r="K69" s="2">
        <v>106.8</v>
      </c>
      <c r="L69" s="2">
        <v>95.2</v>
      </c>
      <c r="M69" s="2">
        <v>108.5</v>
      </c>
      <c r="N69" s="2">
        <v>101.4</v>
      </c>
      <c r="O69" s="2">
        <v>91.5</v>
      </c>
      <c r="P69" s="2">
        <v>107.8</v>
      </c>
      <c r="Q69" s="2">
        <v>104.1</v>
      </c>
      <c r="R69" s="2">
        <v>105.1</v>
      </c>
      <c r="S69" s="2">
        <v>101.2</v>
      </c>
    </row>
    <row r="70" spans="1:46" ht="13.5" customHeight="1">
      <c r="A70" s="202"/>
      <c r="B70" s="202">
        <v>12</v>
      </c>
      <c r="C70" s="203"/>
      <c r="D70" s="215">
        <v>98.1</v>
      </c>
      <c r="E70" s="2">
        <v>83.2</v>
      </c>
      <c r="F70" s="2">
        <v>100.6</v>
      </c>
      <c r="G70" s="2">
        <v>106.9</v>
      </c>
      <c r="H70" s="2">
        <v>104.8</v>
      </c>
      <c r="I70" s="2">
        <v>99.4</v>
      </c>
      <c r="J70" s="2">
        <v>99</v>
      </c>
      <c r="K70" s="2">
        <v>98.5</v>
      </c>
      <c r="L70" s="2">
        <v>89.6</v>
      </c>
      <c r="M70" s="2">
        <v>100.9</v>
      </c>
      <c r="N70" s="2">
        <v>97.5</v>
      </c>
      <c r="O70" s="2">
        <v>87.6</v>
      </c>
      <c r="P70" s="2">
        <v>92.2</v>
      </c>
      <c r="Q70" s="2">
        <v>97.8</v>
      </c>
      <c r="R70" s="2">
        <v>107.6</v>
      </c>
      <c r="S70" s="2">
        <v>93.8</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90.9</v>
      </c>
      <c r="E71" s="2">
        <v>90.7</v>
      </c>
      <c r="F71" s="2">
        <v>87.8</v>
      </c>
      <c r="G71" s="2">
        <v>96.8</v>
      </c>
      <c r="H71" s="2">
        <v>97.6</v>
      </c>
      <c r="I71" s="2">
        <v>91.9</v>
      </c>
      <c r="J71" s="2">
        <v>92.6</v>
      </c>
      <c r="K71" s="2">
        <v>93.7</v>
      </c>
      <c r="L71" s="2">
        <v>83.3</v>
      </c>
      <c r="M71" s="2">
        <v>89.8</v>
      </c>
      <c r="N71" s="2">
        <v>103.6</v>
      </c>
      <c r="O71" s="2">
        <v>90.8</v>
      </c>
      <c r="P71" s="2">
        <v>76.8</v>
      </c>
      <c r="Q71" s="2">
        <v>97.7</v>
      </c>
      <c r="R71" s="2">
        <v>93.9</v>
      </c>
      <c r="S71" s="2">
        <v>93.4</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97.2</v>
      </c>
      <c r="E72" s="221">
        <v>95.1</v>
      </c>
      <c r="F72" s="221">
        <v>97.1</v>
      </c>
      <c r="G72" s="221">
        <v>93.6</v>
      </c>
      <c r="H72" s="221">
        <v>109.8</v>
      </c>
      <c r="I72" s="221">
        <v>94.9</v>
      </c>
      <c r="J72" s="221">
        <v>98</v>
      </c>
      <c r="K72" s="221">
        <v>92.1</v>
      </c>
      <c r="L72" s="221">
        <v>96.3</v>
      </c>
      <c r="M72" s="221">
        <v>99.9</v>
      </c>
      <c r="N72" s="221">
        <v>104.8</v>
      </c>
      <c r="O72" s="221">
        <v>90.3</v>
      </c>
      <c r="P72" s="221">
        <v>97</v>
      </c>
      <c r="Q72" s="221">
        <v>100</v>
      </c>
      <c r="R72" s="221">
        <v>93.9</v>
      </c>
      <c r="S72" s="221">
        <v>92.9</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-0.4</v>
      </c>
      <c r="E74" s="199">
        <v>-2.1</v>
      </c>
      <c r="F74" s="199">
        <v>-0.5</v>
      </c>
      <c r="G74" s="199">
        <v>-2.9</v>
      </c>
      <c r="H74" s="199">
        <v>-7.1</v>
      </c>
      <c r="I74" s="199">
        <v>2</v>
      </c>
      <c r="J74" s="199">
        <v>1</v>
      </c>
      <c r="K74" s="199">
        <v>-3.8</v>
      </c>
      <c r="L74" s="200">
        <v>5.6</v>
      </c>
      <c r="M74" s="200">
        <v>-2</v>
      </c>
      <c r="N74" s="200">
        <v>-0.6</v>
      </c>
      <c r="O74" s="200">
        <v>-1.5</v>
      </c>
      <c r="P74" s="199">
        <v>7.3</v>
      </c>
      <c r="Q74" s="199">
        <v>-3.4</v>
      </c>
      <c r="R74" s="199">
        <v>0</v>
      </c>
      <c r="S74" s="200">
        <v>-0.1</v>
      </c>
    </row>
    <row r="75" spans="1:19" ht="13.5" customHeight="1">
      <c r="A75" s="202"/>
      <c r="B75" s="202" t="s">
        <v>141</v>
      </c>
      <c r="C75" s="203"/>
      <c r="D75" s="204">
        <v>0.2</v>
      </c>
      <c r="E75" s="3">
        <v>-1.5</v>
      </c>
      <c r="F75" s="3">
        <v>0.4</v>
      </c>
      <c r="G75" s="3">
        <v>0</v>
      </c>
      <c r="H75" s="3">
        <v>-2.4</v>
      </c>
      <c r="I75" s="3">
        <v>3.5</v>
      </c>
      <c r="J75" s="3">
        <v>2</v>
      </c>
      <c r="K75" s="3">
        <v>-5.6</v>
      </c>
      <c r="L75" s="205">
        <v>1.8</v>
      </c>
      <c r="M75" s="205">
        <v>-1.1</v>
      </c>
      <c r="N75" s="205">
        <v>0.3</v>
      </c>
      <c r="O75" s="205">
        <v>-7.6</v>
      </c>
      <c r="P75" s="3">
        <v>5.4</v>
      </c>
      <c r="Q75" s="3">
        <v>-2.5</v>
      </c>
      <c r="R75" s="3">
        <v>2.3</v>
      </c>
      <c r="S75" s="205">
        <v>0.1</v>
      </c>
    </row>
    <row r="76" spans="1:19" ht="13.5" customHeight="1">
      <c r="A76" s="202"/>
      <c r="B76" s="202" t="s">
        <v>48</v>
      </c>
      <c r="C76" s="203"/>
      <c r="D76" s="204">
        <v>1.3</v>
      </c>
      <c r="E76" s="3">
        <v>1</v>
      </c>
      <c r="F76" s="3">
        <v>1.6</v>
      </c>
      <c r="G76" s="3">
        <v>0.7</v>
      </c>
      <c r="H76" s="3">
        <v>2.9</v>
      </c>
      <c r="I76" s="3">
        <v>0.3</v>
      </c>
      <c r="J76" s="3">
        <v>-1.2</v>
      </c>
      <c r="K76" s="3">
        <v>2</v>
      </c>
      <c r="L76" s="205">
        <v>-0.8</v>
      </c>
      <c r="M76" s="205">
        <v>-2.1</v>
      </c>
      <c r="N76" s="205">
        <v>-0.6</v>
      </c>
      <c r="O76" s="205">
        <v>-0.5</v>
      </c>
      <c r="P76" s="3">
        <v>-0.6</v>
      </c>
      <c r="Q76" s="3">
        <v>7.7</v>
      </c>
      <c r="R76" s="3">
        <v>-3.6</v>
      </c>
      <c r="S76" s="205">
        <v>0.6</v>
      </c>
    </row>
    <row r="77" spans="1:19" ht="13.5" customHeight="1">
      <c r="A77" s="202"/>
      <c r="B77" s="202">
        <v>28</v>
      </c>
      <c r="C77" s="203"/>
      <c r="D77" s="204">
        <v>0.6</v>
      </c>
      <c r="E77" s="3">
        <v>-1.6</v>
      </c>
      <c r="F77" s="3">
        <v>0.5</v>
      </c>
      <c r="G77" s="3">
        <v>-2.4</v>
      </c>
      <c r="H77" s="3">
        <v>0.3</v>
      </c>
      <c r="I77" s="3">
        <v>-1.3</v>
      </c>
      <c r="J77" s="3">
        <v>-2</v>
      </c>
      <c r="K77" s="3">
        <v>1.2</v>
      </c>
      <c r="L77" s="205">
        <v>1.2</v>
      </c>
      <c r="M77" s="205">
        <v>0.6</v>
      </c>
      <c r="N77" s="205">
        <v>-0.9</v>
      </c>
      <c r="O77" s="205">
        <v>1.1</v>
      </c>
      <c r="P77" s="3">
        <v>16.6</v>
      </c>
      <c r="Q77" s="3">
        <v>0.2</v>
      </c>
      <c r="R77" s="3">
        <v>0.8</v>
      </c>
      <c r="S77" s="205">
        <v>0.3</v>
      </c>
    </row>
    <row r="78" spans="1:19" ht="13.5" customHeight="1">
      <c r="A78" s="202"/>
      <c r="B78" s="202" t="s">
        <v>31</v>
      </c>
      <c r="C78" s="203"/>
      <c r="D78" s="204">
        <v>0.3</v>
      </c>
      <c r="E78" s="3">
        <v>1.6</v>
      </c>
      <c r="F78" s="3">
        <v>0.5</v>
      </c>
      <c r="G78" s="3">
        <v>2.8</v>
      </c>
      <c r="H78" s="3">
        <v>0.4</v>
      </c>
      <c r="I78" s="3">
        <v>-0.7</v>
      </c>
      <c r="J78" s="3">
        <v>-0.4</v>
      </c>
      <c r="K78" s="3">
        <v>-3</v>
      </c>
      <c r="L78" s="205">
        <v>1.1</v>
      </c>
      <c r="M78" s="205">
        <v>0</v>
      </c>
      <c r="N78" s="205">
        <v>5.8</v>
      </c>
      <c r="O78" s="205">
        <v>-1.6</v>
      </c>
      <c r="P78" s="3">
        <v>0.9</v>
      </c>
      <c r="Q78" s="3">
        <v>-1.2</v>
      </c>
      <c r="R78" s="3">
        <v>1.1</v>
      </c>
      <c r="S78" s="205">
        <v>-0.9</v>
      </c>
    </row>
    <row r="79" spans="1:19" ht="13.5" customHeight="1">
      <c r="A79" s="208"/>
      <c r="B79" s="209" t="s">
        <v>80</v>
      </c>
      <c r="C79" s="223"/>
      <c r="D79" s="211">
        <v>-2.2</v>
      </c>
      <c r="E79" s="212">
        <v>-10.7</v>
      </c>
      <c r="F79" s="212">
        <v>-1.6</v>
      </c>
      <c r="G79" s="212">
        <v>4.3</v>
      </c>
      <c r="H79" s="212">
        <v>8.5</v>
      </c>
      <c r="I79" s="212">
        <v>-0.4</v>
      </c>
      <c r="J79" s="212">
        <v>0.6</v>
      </c>
      <c r="K79" s="212">
        <v>3.2</v>
      </c>
      <c r="L79" s="212">
        <v>-6.7</v>
      </c>
      <c r="M79" s="212">
        <v>2</v>
      </c>
      <c r="N79" s="212">
        <v>-5.8</v>
      </c>
      <c r="O79" s="212">
        <v>-5.1</v>
      </c>
      <c r="P79" s="212">
        <v>-15.9</v>
      </c>
      <c r="Q79" s="212">
        <v>1.6</v>
      </c>
      <c r="R79" s="212">
        <v>-0.4</v>
      </c>
      <c r="S79" s="212">
        <v>-3.7</v>
      </c>
    </row>
    <row r="80" spans="1:19" ht="13.5" customHeight="1">
      <c r="A80" s="202" t="s">
        <v>318</v>
      </c>
      <c r="B80" s="202">
        <v>2</v>
      </c>
      <c r="C80" s="203"/>
      <c r="D80" s="215">
        <v>-3.5</v>
      </c>
      <c r="E80" s="2">
        <v>-17</v>
      </c>
      <c r="F80" s="2">
        <v>-3</v>
      </c>
      <c r="G80" s="2">
        <v>0.3</v>
      </c>
      <c r="H80" s="2">
        <v>12.9</v>
      </c>
      <c r="I80" s="2">
        <v>2.4</v>
      </c>
      <c r="J80" s="2">
        <v>-1.7</v>
      </c>
      <c r="K80" s="2">
        <v>1.1</v>
      </c>
      <c r="L80" s="2">
        <v>-3.4</v>
      </c>
      <c r="M80" s="2">
        <v>-5.7</v>
      </c>
      <c r="N80" s="2">
        <v>-0.5</v>
      </c>
      <c r="O80" s="2">
        <v>-4.2</v>
      </c>
      <c r="P80" s="2">
        <v>-18.2</v>
      </c>
      <c r="Q80" s="2">
        <v>-3.3</v>
      </c>
      <c r="R80" s="2">
        <v>-3.9</v>
      </c>
      <c r="S80" s="2">
        <v>-2.6</v>
      </c>
    </row>
    <row r="81" spans="1:19" ht="13.5" customHeight="1">
      <c r="A81" s="202"/>
      <c r="B81" s="202">
        <v>3</v>
      </c>
      <c r="C81" s="203"/>
      <c r="D81" s="215">
        <v>-3.2</v>
      </c>
      <c r="E81" s="2">
        <v>-21.9</v>
      </c>
      <c r="F81" s="2">
        <v>-3</v>
      </c>
      <c r="G81" s="2">
        <v>-3.1</v>
      </c>
      <c r="H81" s="2">
        <v>14.2</v>
      </c>
      <c r="I81" s="2">
        <v>2.4</v>
      </c>
      <c r="J81" s="2">
        <v>-0.5</v>
      </c>
      <c r="K81" s="2">
        <v>-5.2</v>
      </c>
      <c r="L81" s="2">
        <v>-6.1</v>
      </c>
      <c r="M81" s="2">
        <v>2</v>
      </c>
      <c r="N81" s="2">
        <v>-3.8</v>
      </c>
      <c r="O81" s="2">
        <v>7.6</v>
      </c>
      <c r="P81" s="2">
        <v>-19.2</v>
      </c>
      <c r="Q81" s="2">
        <v>-0.1</v>
      </c>
      <c r="R81" s="2">
        <v>-0.8</v>
      </c>
      <c r="S81" s="2">
        <v>-5.4</v>
      </c>
    </row>
    <row r="82" spans="1:19" ht="13.5" customHeight="1">
      <c r="A82" s="202"/>
      <c r="B82" s="202">
        <v>4</v>
      </c>
      <c r="C82" s="203"/>
      <c r="D82" s="215">
        <v>-2.5</v>
      </c>
      <c r="E82" s="2">
        <v>-16.8</v>
      </c>
      <c r="F82" s="2">
        <v>-2.7</v>
      </c>
      <c r="G82" s="2">
        <v>1.7</v>
      </c>
      <c r="H82" s="2">
        <v>7</v>
      </c>
      <c r="I82" s="2">
        <v>0.8</v>
      </c>
      <c r="J82" s="2">
        <v>4.7</v>
      </c>
      <c r="K82" s="2">
        <v>7.5</v>
      </c>
      <c r="L82" s="2">
        <v>-7.1</v>
      </c>
      <c r="M82" s="2">
        <v>-0.4</v>
      </c>
      <c r="N82" s="2">
        <v>0.6</v>
      </c>
      <c r="O82" s="2">
        <v>-16.7</v>
      </c>
      <c r="P82" s="2">
        <v>-10.5</v>
      </c>
      <c r="Q82" s="2">
        <v>-2.5</v>
      </c>
      <c r="R82" s="2">
        <v>-3.8</v>
      </c>
      <c r="S82" s="2">
        <v>-1.2</v>
      </c>
    </row>
    <row r="83" spans="1:19" ht="13.5" customHeight="1">
      <c r="A83" s="202"/>
      <c r="B83" s="202">
        <v>5</v>
      </c>
      <c r="C83" s="203"/>
      <c r="D83" s="215">
        <v>-0.5</v>
      </c>
      <c r="E83" s="2">
        <v>28.7</v>
      </c>
      <c r="F83" s="2">
        <v>-0.4</v>
      </c>
      <c r="G83" s="2">
        <v>4.8</v>
      </c>
      <c r="H83" s="2">
        <v>8.2</v>
      </c>
      <c r="I83" s="2">
        <v>-3.7</v>
      </c>
      <c r="J83" s="2">
        <v>0.4</v>
      </c>
      <c r="K83" s="2">
        <v>2.9</v>
      </c>
      <c r="L83" s="2">
        <v>-6.7</v>
      </c>
      <c r="M83" s="2">
        <v>5.4</v>
      </c>
      <c r="N83" s="2">
        <v>-6.9</v>
      </c>
      <c r="O83" s="2">
        <v>-4.1</v>
      </c>
      <c r="P83" s="2">
        <v>-17.7</v>
      </c>
      <c r="Q83" s="2">
        <v>5.1</v>
      </c>
      <c r="R83" s="2">
        <v>2.5</v>
      </c>
      <c r="S83" s="2">
        <v>-2.1</v>
      </c>
    </row>
    <row r="84" spans="1:19" ht="13.5" customHeight="1">
      <c r="A84" s="202"/>
      <c r="B84" s="202">
        <v>6</v>
      </c>
      <c r="C84" s="203"/>
      <c r="D84" s="215">
        <v>-3.7</v>
      </c>
      <c r="E84" s="2">
        <v>-18.2</v>
      </c>
      <c r="F84" s="2">
        <v>-1.8</v>
      </c>
      <c r="G84" s="2">
        <v>-3.3</v>
      </c>
      <c r="H84" s="2">
        <v>7.3</v>
      </c>
      <c r="I84" s="2">
        <v>0.9</v>
      </c>
      <c r="J84" s="2">
        <v>-2.7</v>
      </c>
      <c r="K84" s="2">
        <v>-1.5</v>
      </c>
      <c r="L84" s="2">
        <v>1.4</v>
      </c>
      <c r="M84" s="2">
        <v>6.3</v>
      </c>
      <c r="N84" s="2">
        <v>-5.3</v>
      </c>
      <c r="O84" s="2">
        <v>-5.1</v>
      </c>
      <c r="P84" s="2">
        <v>-24</v>
      </c>
      <c r="Q84" s="2">
        <v>-2.8</v>
      </c>
      <c r="R84" s="2">
        <v>4.2</v>
      </c>
      <c r="S84" s="2">
        <v>-3.8</v>
      </c>
    </row>
    <row r="85" spans="1:19" ht="13.5" customHeight="1">
      <c r="A85" s="202"/>
      <c r="B85" s="202">
        <v>7</v>
      </c>
      <c r="C85" s="203"/>
      <c r="D85" s="215">
        <v>-1.7</v>
      </c>
      <c r="E85" s="2">
        <v>-11.1</v>
      </c>
      <c r="F85" s="2">
        <v>-0.1</v>
      </c>
      <c r="G85" s="2">
        <v>5.8</v>
      </c>
      <c r="H85" s="2">
        <v>6.1</v>
      </c>
      <c r="I85" s="2">
        <v>-2.9</v>
      </c>
      <c r="J85" s="2">
        <v>0.8</v>
      </c>
      <c r="K85" s="2">
        <v>3.8</v>
      </c>
      <c r="L85" s="2">
        <v>-1.6</v>
      </c>
      <c r="M85" s="2">
        <v>4</v>
      </c>
      <c r="N85" s="2">
        <v>-9.6</v>
      </c>
      <c r="O85" s="2">
        <v>-5.6</v>
      </c>
      <c r="P85" s="2">
        <v>-10.9</v>
      </c>
      <c r="Q85" s="2">
        <v>0.3</v>
      </c>
      <c r="R85" s="2">
        <v>-0.8</v>
      </c>
      <c r="S85" s="2">
        <v>-3.3</v>
      </c>
    </row>
    <row r="86" spans="1:19" ht="13.5" customHeight="1">
      <c r="A86" s="202"/>
      <c r="B86" s="202">
        <v>8</v>
      </c>
      <c r="C86" s="203"/>
      <c r="D86" s="215">
        <v>0.9</v>
      </c>
      <c r="E86" s="2">
        <v>-3.2</v>
      </c>
      <c r="F86" s="2">
        <v>1.7</v>
      </c>
      <c r="G86" s="2">
        <v>11.1</v>
      </c>
      <c r="H86" s="2">
        <v>9.8</v>
      </c>
      <c r="I86" s="2">
        <v>-1.5</v>
      </c>
      <c r="J86" s="2">
        <v>1.3</v>
      </c>
      <c r="K86" s="2">
        <v>8.3</v>
      </c>
      <c r="L86" s="2">
        <v>-7.1</v>
      </c>
      <c r="M86" s="2">
        <v>8.1</v>
      </c>
      <c r="N86" s="2">
        <v>-5.3</v>
      </c>
      <c r="O86" s="2">
        <v>-1.1</v>
      </c>
      <c r="P86" s="2">
        <v>-5.2</v>
      </c>
      <c r="Q86" s="2">
        <v>6.2</v>
      </c>
      <c r="R86" s="2">
        <v>3.1</v>
      </c>
      <c r="S86" s="2">
        <v>-4.3</v>
      </c>
    </row>
    <row r="87" spans="1:19" ht="13.5" customHeight="1">
      <c r="A87" s="202"/>
      <c r="B87" s="202">
        <v>9</v>
      </c>
      <c r="C87" s="203"/>
      <c r="D87" s="215">
        <v>-5.3</v>
      </c>
      <c r="E87" s="2">
        <v>-26.5</v>
      </c>
      <c r="F87" s="2">
        <v>-4.2</v>
      </c>
      <c r="G87" s="2">
        <v>7.2</v>
      </c>
      <c r="H87" s="2">
        <v>4.8</v>
      </c>
      <c r="I87" s="2">
        <v>-2.7</v>
      </c>
      <c r="J87" s="2">
        <v>-2.6</v>
      </c>
      <c r="K87" s="2">
        <v>-0.3</v>
      </c>
      <c r="L87" s="2">
        <v>2.3</v>
      </c>
      <c r="M87" s="2">
        <v>-3.8</v>
      </c>
      <c r="N87" s="2">
        <v>-9</v>
      </c>
      <c r="O87" s="2">
        <v>-11.5</v>
      </c>
      <c r="P87" s="2">
        <v>-18.3</v>
      </c>
      <c r="Q87" s="2">
        <v>-0.7</v>
      </c>
      <c r="R87" s="2">
        <v>-5.9</v>
      </c>
      <c r="S87" s="2">
        <v>-5.3</v>
      </c>
    </row>
    <row r="88" spans="1:19" ht="13.5" customHeight="1">
      <c r="A88" s="202"/>
      <c r="B88" s="202">
        <v>10</v>
      </c>
      <c r="C88" s="203"/>
      <c r="D88" s="215">
        <v>-2</v>
      </c>
      <c r="E88" s="2">
        <v>-8.8</v>
      </c>
      <c r="F88" s="2">
        <v>-2</v>
      </c>
      <c r="G88" s="2">
        <v>-2.9</v>
      </c>
      <c r="H88" s="2">
        <v>8.8</v>
      </c>
      <c r="I88" s="2">
        <v>-2.8</v>
      </c>
      <c r="J88" s="2">
        <v>0.3</v>
      </c>
      <c r="K88" s="2">
        <v>5.4</v>
      </c>
      <c r="L88" s="2">
        <v>-15.5</v>
      </c>
      <c r="M88" s="2">
        <v>3.2</v>
      </c>
      <c r="N88" s="2">
        <v>-7.4</v>
      </c>
      <c r="O88" s="2">
        <v>3.6</v>
      </c>
      <c r="P88" s="2">
        <v>-14</v>
      </c>
      <c r="Q88" s="2">
        <v>4.8</v>
      </c>
      <c r="R88" s="2">
        <v>2.5</v>
      </c>
      <c r="S88" s="2">
        <v>-4.3</v>
      </c>
    </row>
    <row r="89" spans="1:19" ht="13.5" customHeight="1">
      <c r="A89" s="202"/>
      <c r="B89" s="202">
        <v>11</v>
      </c>
      <c r="C89" s="203"/>
      <c r="D89" s="215">
        <v>0.2</v>
      </c>
      <c r="E89" s="2">
        <v>-13.9</v>
      </c>
      <c r="F89" s="2">
        <v>0.8</v>
      </c>
      <c r="G89" s="2">
        <v>17.3</v>
      </c>
      <c r="H89" s="2">
        <v>10.9</v>
      </c>
      <c r="I89" s="2">
        <v>3.1</v>
      </c>
      <c r="J89" s="2">
        <v>6.4</v>
      </c>
      <c r="K89" s="2">
        <v>11.9</v>
      </c>
      <c r="L89" s="2">
        <v>-11.9</v>
      </c>
      <c r="M89" s="2">
        <v>2.4</v>
      </c>
      <c r="N89" s="2">
        <v>-5.2</v>
      </c>
      <c r="O89" s="2">
        <v>-9.6</v>
      </c>
      <c r="P89" s="2">
        <v>-13.3</v>
      </c>
      <c r="Q89" s="2">
        <v>3.4</v>
      </c>
      <c r="R89" s="2">
        <v>1.2</v>
      </c>
      <c r="S89" s="2">
        <v>-3.2</v>
      </c>
    </row>
    <row r="90" spans="1:19" ht="13.5" customHeight="1">
      <c r="A90" s="202"/>
      <c r="B90" s="202">
        <v>12</v>
      </c>
      <c r="C90" s="203"/>
      <c r="D90" s="215">
        <v>-3.8</v>
      </c>
      <c r="E90" s="2">
        <v>-19.1</v>
      </c>
      <c r="F90" s="2">
        <v>-2.7</v>
      </c>
      <c r="G90" s="2">
        <v>11.2</v>
      </c>
      <c r="H90" s="2">
        <v>2.3</v>
      </c>
      <c r="I90" s="2">
        <v>0</v>
      </c>
      <c r="J90" s="2">
        <v>1.1</v>
      </c>
      <c r="K90" s="2">
        <v>-0.3</v>
      </c>
      <c r="L90" s="2">
        <v>-13.3</v>
      </c>
      <c r="M90" s="2">
        <v>-2.2</v>
      </c>
      <c r="N90" s="2">
        <v>-10</v>
      </c>
      <c r="O90" s="2">
        <v>-9.3</v>
      </c>
      <c r="P90" s="2">
        <v>-15.1</v>
      </c>
      <c r="Q90" s="2">
        <v>-1.3</v>
      </c>
      <c r="R90" s="2">
        <v>3.5</v>
      </c>
      <c r="S90" s="2">
        <v>-7.4</v>
      </c>
    </row>
    <row r="91" spans="1:19" ht="13.5" customHeight="1">
      <c r="A91" s="202" t="s">
        <v>274</v>
      </c>
      <c r="B91" s="202" t="s">
        <v>448</v>
      </c>
      <c r="C91" s="203" t="s">
        <v>174</v>
      </c>
      <c r="D91" s="206">
        <v>-0.7</v>
      </c>
      <c r="E91" s="207">
        <v>1.9</v>
      </c>
      <c r="F91" s="207">
        <v>-1</v>
      </c>
      <c r="G91" s="207">
        <v>-2.5</v>
      </c>
      <c r="H91" s="207">
        <v>-4.2</v>
      </c>
      <c r="I91" s="207">
        <v>0.4</v>
      </c>
      <c r="J91" s="207">
        <v>-1.7</v>
      </c>
      <c r="K91" s="207">
        <v>-3.3</v>
      </c>
      <c r="L91" s="207">
        <v>-1.7</v>
      </c>
      <c r="M91" s="207">
        <v>-8.2</v>
      </c>
      <c r="N91" s="207">
        <v>7.6</v>
      </c>
      <c r="O91" s="207">
        <v>-2.9</v>
      </c>
      <c r="P91" s="207">
        <v>-12.3</v>
      </c>
      <c r="Q91" s="207">
        <v>1.2</v>
      </c>
      <c r="R91" s="207">
        <v>-4.6</v>
      </c>
      <c r="S91" s="207">
        <v>3.7</v>
      </c>
    </row>
    <row r="92" spans="1:19" ht="13.5" customHeight="1">
      <c r="A92" s="209"/>
      <c r="B92" s="219">
        <v>2</v>
      </c>
      <c r="C92" s="210"/>
      <c r="D92" s="220">
        <v>0.1</v>
      </c>
      <c r="E92" s="221">
        <v>17</v>
      </c>
      <c r="F92" s="221">
        <v>-2.7</v>
      </c>
      <c r="G92" s="221">
        <v>-2.1</v>
      </c>
      <c r="H92" s="221">
        <v>-1.3</v>
      </c>
      <c r="I92" s="221">
        <v>-5.7</v>
      </c>
      <c r="J92" s="221">
        <v>4.5</v>
      </c>
      <c r="K92" s="221">
        <v>-1.7</v>
      </c>
      <c r="L92" s="221">
        <v>5.9</v>
      </c>
      <c r="M92" s="221">
        <v>4.9</v>
      </c>
      <c r="N92" s="221">
        <v>6.2</v>
      </c>
      <c r="O92" s="221">
        <v>0.8</v>
      </c>
      <c r="P92" s="221">
        <v>-0.1</v>
      </c>
      <c r="Q92" s="221">
        <v>4</v>
      </c>
      <c r="R92" s="221">
        <v>3.1</v>
      </c>
      <c r="S92" s="221">
        <v>-1</v>
      </c>
    </row>
    <row r="93" spans="1:35" ht="27" customHeight="1">
      <c r="A93" s="658" t="s">
        <v>154</v>
      </c>
      <c r="B93" s="658"/>
      <c r="C93" s="659"/>
      <c r="D93" s="239">
        <v>6.9</v>
      </c>
      <c r="E93" s="240">
        <v>4.9</v>
      </c>
      <c r="F93" s="240">
        <v>10.6</v>
      </c>
      <c r="G93" s="240">
        <v>-3.3</v>
      </c>
      <c r="H93" s="240">
        <v>12.5</v>
      </c>
      <c r="I93" s="240">
        <v>3.3</v>
      </c>
      <c r="J93" s="240">
        <v>5.8</v>
      </c>
      <c r="K93" s="240">
        <v>-1.7</v>
      </c>
      <c r="L93" s="240">
        <v>15.6</v>
      </c>
      <c r="M93" s="240">
        <v>11.2</v>
      </c>
      <c r="N93" s="240">
        <v>1.2</v>
      </c>
      <c r="O93" s="240">
        <v>-0.6</v>
      </c>
      <c r="P93" s="240">
        <v>26.3</v>
      </c>
      <c r="Q93" s="240">
        <v>2.4</v>
      </c>
      <c r="R93" s="240">
        <v>0</v>
      </c>
      <c r="S93" s="240">
        <v>-0.5</v>
      </c>
      <c r="T93" s="228"/>
      <c r="U93" s="228"/>
      <c r="V93" s="228"/>
      <c r="W93" s="228"/>
      <c r="X93" s="228"/>
      <c r="Y93" s="228"/>
      <c r="Z93" s="228"/>
      <c r="AA93" s="228"/>
      <c r="AB93" s="228"/>
      <c r="AC93" s="228"/>
      <c r="AD93" s="228"/>
      <c r="AE93" s="228"/>
      <c r="AF93" s="228"/>
      <c r="AG93" s="228"/>
      <c r="AH93" s="228"/>
      <c r="AI93" s="228"/>
    </row>
    <row r="94" spans="1:36" s="218" customFormat="1" ht="27" customHeight="1">
      <c r="A94" s="260"/>
      <c r="B94" s="260"/>
      <c r="C94" s="260"/>
      <c r="D94" s="266"/>
      <c r="E94" s="266"/>
      <c r="F94" s="266"/>
      <c r="G94" s="266"/>
      <c r="H94" s="266"/>
      <c r="I94" s="266"/>
      <c r="J94" s="266"/>
      <c r="K94" s="266"/>
      <c r="L94" s="266"/>
      <c r="M94" s="266"/>
      <c r="N94" s="266"/>
      <c r="O94" s="266"/>
      <c r="P94" s="266"/>
      <c r="Q94" s="266"/>
      <c r="R94" s="266"/>
      <c r="S94" s="266"/>
      <c r="T94" s="173"/>
      <c r="U94" s="173"/>
      <c r="V94" s="173"/>
      <c r="W94" s="173"/>
      <c r="X94" s="173"/>
      <c r="Y94" s="173"/>
      <c r="Z94" s="173"/>
      <c r="AA94" s="173"/>
      <c r="AB94" s="173"/>
      <c r="AC94" s="173"/>
      <c r="AD94" s="173"/>
      <c r="AE94" s="173"/>
      <c r="AF94" s="173"/>
      <c r="AG94" s="173"/>
      <c r="AH94" s="173"/>
      <c r="AI94" s="173"/>
      <c r="AJ94" s="173"/>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85" zoomScaleNormal="85" zoomScaleSheetLayoutView="85" workbookViewId="0" topLeftCell="A1">
      <selection activeCell="A1" sqref="A1"/>
    </sheetView>
  </sheetViews>
  <sheetFormatPr defaultColWidth="8.796875" defaultRowHeight="14.25"/>
  <cols>
    <col min="1" max="1" width="4.8984375" style="173" bestFit="1" customWidth="1"/>
    <col min="2" max="2" width="3.1992187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386</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241</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99.2</v>
      </c>
      <c r="E8" s="199">
        <v>102.4</v>
      </c>
      <c r="F8" s="199">
        <v>99.6</v>
      </c>
      <c r="G8" s="199">
        <v>99.7</v>
      </c>
      <c r="H8" s="199">
        <v>99.4</v>
      </c>
      <c r="I8" s="199">
        <v>101.2</v>
      </c>
      <c r="J8" s="199">
        <v>99.8</v>
      </c>
      <c r="K8" s="199">
        <v>102.4</v>
      </c>
      <c r="L8" s="200">
        <v>95.9</v>
      </c>
      <c r="M8" s="200">
        <v>101.3</v>
      </c>
      <c r="N8" s="200">
        <v>93.6</v>
      </c>
      <c r="O8" s="200">
        <v>99.8</v>
      </c>
      <c r="P8" s="199">
        <v>100.8</v>
      </c>
      <c r="Q8" s="199">
        <v>94.7</v>
      </c>
      <c r="R8" s="199">
        <v>103</v>
      </c>
      <c r="S8" s="200">
        <v>98.7</v>
      </c>
    </row>
    <row r="9" spans="1:19" ht="13.5" customHeight="1">
      <c r="A9" s="202"/>
      <c r="B9" s="202" t="s">
        <v>141</v>
      </c>
      <c r="C9" s="203"/>
      <c r="D9" s="204">
        <v>97.8</v>
      </c>
      <c r="E9" s="3">
        <v>101.6</v>
      </c>
      <c r="F9" s="3">
        <v>99.2</v>
      </c>
      <c r="G9" s="3">
        <v>99.9</v>
      </c>
      <c r="H9" s="3">
        <v>98.3</v>
      </c>
      <c r="I9" s="3">
        <v>99.3</v>
      </c>
      <c r="J9" s="3">
        <v>97.3</v>
      </c>
      <c r="K9" s="3">
        <v>96.8</v>
      </c>
      <c r="L9" s="205">
        <v>98.6</v>
      </c>
      <c r="M9" s="205">
        <v>99.8</v>
      </c>
      <c r="N9" s="205">
        <v>91.3</v>
      </c>
      <c r="O9" s="205">
        <v>102.6</v>
      </c>
      <c r="P9" s="3">
        <v>92.64</v>
      </c>
      <c r="Q9" s="3">
        <v>94.3</v>
      </c>
      <c r="R9" s="3">
        <v>104.3</v>
      </c>
      <c r="S9" s="205">
        <v>99.1</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99.5</v>
      </c>
      <c r="E11" s="3">
        <v>100.3</v>
      </c>
      <c r="F11" s="3">
        <v>100.8</v>
      </c>
      <c r="G11" s="3">
        <v>100.1</v>
      </c>
      <c r="H11" s="3">
        <v>97.4</v>
      </c>
      <c r="I11" s="3">
        <v>102.7</v>
      </c>
      <c r="J11" s="3">
        <v>97.5</v>
      </c>
      <c r="K11" s="3">
        <v>96.8</v>
      </c>
      <c r="L11" s="3">
        <v>99.2</v>
      </c>
      <c r="M11" s="3">
        <v>96.5</v>
      </c>
      <c r="N11" s="3">
        <v>95.3</v>
      </c>
      <c r="O11" s="3">
        <v>92.9</v>
      </c>
      <c r="P11" s="3">
        <v>103.9</v>
      </c>
      <c r="Q11" s="3">
        <v>99.2</v>
      </c>
      <c r="R11" s="3">
        <v>101</v>
      </c>
      <c r="S11" s="3">
        <v>101.9</v>
      </c>
    </row>
    <row r="12" spans="1:19" ht="13.5" customHeight="1">
      <c r="A12" s="202"/>
      <c r="B12" s="202" t="s">
        <v>31</v>
      </c>
      <c r="C12" s="203"/>
      <c r="D12" s="236">
        <v>98.6</v>
      </c>
      <c r="E12" s="235">
        <v>103.9</v>
      </c>
      <c r="F12" s="235">
        <v>100.6</v>
      </c>
      <c r="G12" s="235">
        <v>100.6</v>
      </c>
      <c r="H12" s="235">
        <v>92.4</v>
      </c>
      <c r="I12" s="235">
        <v>95</v>
      </c>
      <c r="J12" s="235">
        <v>94.6</v>
      </c>
      <c r="K12" s="235">
        <v>95.6</v>
      </c>
      <c r="L12" s="235">
        <v>94.7</v>
      </c>
      <c r="M12" s="235">
        <v>97.3</v>
      </c>
      <c r="N12" s="235">
        <v>98.3</v>
      </c>
      <c r="O12" s="235">
        <v>93.2</v>
      </c>
      <c r="P12" s="235">
        <v>107.8</v>
      </c>
      <c r="Q12" s="235">
        <v>98.2</v>
      </c>
      <c r="R12" s="235">
        <v>101.8</v>
      </c>
      <c r="S12" s="235">
        <v>99.4</v>
      </c>
    </row>
    <row r="13" spans="1:19" ht="13.5" customHeight="1">
      <c r="A13" s="208"/>
      <c r="B13" s="209" t="s">
        <v>80</v>
      </c>
      <c r="C13" s="223"/>
      <c r="D13" s="211">
        <v>97.5</v>
      </c>
      <c r="E13" s="212">
        <v>98.8</v>
      </c>
      <c r="F13" s="212">
        <v>99.3</v>
      </c>
      <c r="G13" s="212">
        <v>99.3</v>
      </c>
      <c r="H13" s="212">
        <v>90.6</v>
      </c>
      <c r="I13" s="212">
        <v>98.8</v>
      </c>
      <c r="J13" s="212">
        <v>97.6</v>
      </c>
      <c r="K13" s="212">
        <v>96.1</v>
      </c>
      <c r="L13" s="212">
        <v>94.6</v>
      </c>
      <c r="M13" s="212">
        <v>98.5</v>
      </c>
      <c r="N13" s="212">
        <v>91.5</v>
      </c>
      <c r="O13" s="212">
        <v>92.2</v>
      </c>
      <c r="P13" s="212">
        <v>100</v>
      </c>
      <c r="Q13" s="212">
        <v>99.6</v>
      </c>
      <c r="R13" s="212">
        <v>103.8</v>
      </c>
      <c r="S13" s="212">
        <v>93.1</v>
      </c>
    </row>
    <row r="14" spans="1:19" ht="13.5" customHeight="1">
      <c r="A14" s="202" t="s">
        <v>318</v>
      </c>
      <c r="B14" s="202">
        <v>2</v>
      </c>
      <c r="C14" s="203"/>
      <c r="D14" s="213">
        <v>96.3</v>
      </c>
      <c r="E14" s="214">
        <v>99.7</v>
      </c>
      <c r="F14" s="214">
        <v>99.5</v>
      </c>
      <c r="G14" s="214">
        <v>91.6</v>
      </c>
      <c r="H14" s="214">
        <v>93.5</v>
      </c>
      <c r="I14" s="214">
        <v>95</v>
      </c>
      <c r="J14" s="214">
        <v>95.9</v>
      </c>
      <c r="K14" s="214">
        <v>89.3</v>
      </c>
      <c r="L14" s="214">
        <v>91.1</v>
      </c>
      <c r="M14" s="214">
        <v>94</v>
      </c>
      <c r="N14" s="214">
        <v>90.9</v>
      </c>
      <c r="O14" s="214">
        <v>86.3</v>
      </c>
      <c r="P14" s="214">
        <v>101.6</v>
      </c>
      <c r="Q14" s="214">
        <v>97.1</v>
      </c>
      <c r="R14" s="214">
        <v>94.9</v>
      </c>
      <c r="S14" s="214">
        <v>92.4</v>
      </c>
    </row>
    <row r="15" spans="1:19" ht="13.5" customHeight="1">
      <c r="A15" s="202"/>
      <c r="B15" s="202">
        <v>3</v>
      </c>
      <c r="C15" s="203"/>
      <c r="D15" s="215">
        <v>95.7</v>
      </c>
      <c r="E15" s="2">
        <v>92.8</v>
      </c>
      <c r="F15" s="2">
        <v>99.1</v>
      </c>
      <c r="G15" s="2">
        <v>97.9</v>
      </c>
      <c r="H15" s="2">
        <v>93.4</v>
      </c>
      <c r="I15" s="2">
        <v>92.4</v>
      </c>
      <c r="J15" s="2">
        <v>92.8</v>
      </c>
      <c r="K15" s="2">
        <v>96.8</v>
      </c>
      <c r="L15" s="2">
        <v>90.5</v>
      </c>
      <c r="M15" s="2">
        <v>97.4</v>
      </c>
      <c r="N15" s="2">
        <v>91.3</v>
      </c>
      <c r="O15" s="2">
        <v>90.8</v>
      </c>
      <c r="P15" s="2">
        <v>99.8</v>
      </c>
      <c r="Q15" s="2">
        <v>98.8</v>
      </c>
      <c r="R15" s="2">
        <v>101.1</v>
      </c>
      <c r="S15" s="2">
        <v>93</v>
      </c>
    </row>
    <row r="16" spans="1:19" ht="13.5" customHeight="1">
      <c r="A16" s="202"/>
      <c r="B16" s="202">
        <v>4</v>
      </c>
      <c r="C16" s="203"/>
      <c r="D16" s="215">
        <v>100.9</v>
      </c>
      <c r="E16" s="2">
        <v>103.2</v>
      </c>
      <c r="F16" s="2">
        <v>103.6</v>
      </c>
      <c r="G16" s="2">
        <v>98.1</v>
      </c>
      <c r="H16" s="2">
        <v>95.8</v>
      </c>
      <c r="I16" s="2">
        <v>99.3</v>
      </c>
      <c r="J16" s="2">
        <v>100.9</v>
      </c>
      <c r="K16" s="2">
        <v>99.1</v>
      </c>
      <c r="L16" s="2">
        <v>97.4</v>
      </c>
      <c r="M16" s="2">
        <v>100.3</v>
      </c>
      <c r="N16" s="2">
        <v>91.6</v>
      </c>
      <c r="O16" s="2">
        <v>86.4</v>
      </c>
      <c r="P16" s="2">
        <v>108.8</v>
      </c>
      <c r="Q16" s="2">
        <v>103.6</v>
      </c>
      <c r="R16" s="2">
        <v>104.5</v>
      </c>
      <c r="S16" s="2">
        <v>96.3</v>
      </c>
    </row>
    <row r="17" spans="1:19" ht="13.5" customHeight="1">
      <c r="A17" s="202"/>
      <c r="B17" s="202">
        <v>5</v>
      </c>
      <c r="C17" s="203"/>
      <c r="D17" s="215">
        <v>94.4</v>
      </c>
      <c r="E17" s="2">
        <v>94.3</v>
      </c>
      <c r="F17" s="2">
        <v>93.4</v>
      </c>
      <c r="G17" s="2">
        <v>100.8</v>
      </c>
      <c r="H17" s="2">
        <v>87.3</v>
      </c>
      <c r="I17" s="2">
        <v>90.6</v>
      </c>
      <c r="J17" s="2">
        <v>94.1</v>
      </c>
      <c r="K17" s="2">
        <v>97</v>
      </c>
      <c r="L17" s="2">
        <v>89.8</v>
      </c>
      <c r="M17" s="2">
        <v>96.1</v>
      </c>
      <c r="N17" s="2">
        <v>91.4</v>
      </c>
      <c r="O17" s="2">
        <v>90</v>
      </c>
      <c r="P17" s="2">
        <v>102.1</v>
      </c>
      <c r="Q17" s="2">
        <v>100.6</v>
      </c>
      <c r="R17" s="2">
        <v>105.3</v>
      </c>
      <c r="S17" s="2">
        <v>90.8</v>
      </c>
    </row>
    <row r="18" spans="1:19" ht="13.5" customHeight="1">
      <c r="A18" s="202"/>
      <c r="B18" s="202">
        <v>6</v>
      </c>
      <c r="C18" s="203"/>
      <c r="D18" s="215">
        <v>101.3</v>
      </c>
      <c r="E18" s="2">
        <v>102</v>
      </c>
      <c r="F18" s="2">
        <v>103.9</v>
      </c>
      <c r="G18" s="2">
        <v>101.5</v>
      </c>
      <c r="H18" s="2">
        <v>96.8</v>
      </c>
      <c r="I18" s="2">
        <v>100.7</v>
      </c>
      <c r="J18" s="2">
        <v>99.9</v>
      </c>
      <c r="K18" s="2">
        <v>99.9</v>
      </c>
      <c r="L18" s="2">
        <v>97.8</v>
      </c>
      <c r="M18" s="2">
        <v>104.8</v>
      </c>
      <c r="N18" s="2">
        <v>92</v>
      </c>
      <c r="O18" s="2">
        <v>92.6</v>
      </c>
      <c r="P18" s="2">
        <v>108.1</v>
      </c>
      <c r="Q18" s="2">
        <v>103.5</v>
      </c>
      <c r="R18" s="2">
        <v>107.7</v>
      </c>
      <c r="S18" s="2">
        <v>96.9</v>
      </c>
    </row>
    <row r="19" spans="1:19" ht="13.5" customHeight="1">
      <c r="A19" s="202"/>
      <c r="B19" s="202">
        <v>7</v>
      </c>
      <c r="C19" s="203"/>
      <c r="D19" s="215">
        <v>100.9</v>
      </c>
      <c r="E19" s="2">
        <v>101.3</v>
      </c>
      <c r="F19" s="2">
        <v>103.4</v>
      </c>
      <c r="G19" s="2">
        <v>99.4</v>
      </c>
      <c r="H19" s="2">
        <v>90.1</v>
      </c>
      <c r="I19" s="2">
        <v>104</v>
      </c>
      <c r="J19" s="2">
        <v>101.4</v>
      </c>
      <c r="K19" s="2">
        <v>100.3</v>
      </c>
      <c r="L19" s="2">
        <v>98.9</v>
      </c>
      <c r="M19" s="2">
        <v>100.5</v>
      </c>
      <c r="N19" s="2">
        <v>93.2</v>
      </c>
      <c r="O19" s="2">
        <v>97.2</v>
      </c>
      <c r="P19" s="2">
        <v>104.9</v>
      </c>
      <c r="Q19" s="2">
        <v>100.1</v>
      </c>
      <c r="R19" s="2">
        <v>107.5</v>
      </c>
      <c r="S19" s="2">
        <v>96</v>
      </c>
    </row>
    <row r="20" spans="1:19" ht="13.5" customHeight="1">
      <c r="A20" s="202"/>
      <c r="B20" s="202">
        <v>8</v>
      </c>
      <c r="C20" s="203"/>
      <c r="D20" s="215">
        <v>96.2</v>
      </c>
      <c r="E20" s="2">
        <v>98.4</v>
      </c>
      <c r="F20" s="2">
        <v>94.2</v>
      </c>
      <c r="G20" s="2">
        <v>104.9</v>
      </c>
      <c r="H20" s="2">
        <v>87.7</v>
      </c>
      <c r="I20" s="2">
        <v>100.1</v>
      </c>
      <c r="J20" s="2">
        <v>98.4</v>
      </c>
      <c r="K20" s="2">
        <v>100.3</v>
      </c>
      <c r="L20" s="2">
        <v>93.1</v>
      </c>
      <c r="M20" s="2">
        <v>99</v>
      </c>
      <c r="N20" s="2">
        <v>96.5</v>
      </c>
      <c r="O20" s="2">
        <v>95.8</v>
      </c>
      <c r="P20" s="2">
        <v>81</v>
      </c>
      <c r="Q20" s="2">
        <v>102.5</v>
      </c>
      <c r="R20" s="2">
        <v>110.1</v>
      </c>
      <c r="S20" s="2">
        <v>92.5</v>
      </c>
    </row>
    <row r="21" spans="1:19" ht="13.5" customHeight="1">
      <c r="A21" s="202"/>
      <c r="B21" s="202">
        <v>9</v>
      </c>
      <c r="C21" s="203"/>
      <c r="D21" s="215">
        <v>97</v>
      </c>
      <c r="E21" s="2">
        <v>96.9</v>
      </c>
      <c r="F21" s="2">
        <v>99.9</v>
      </c>
      <c r="G21" s="2">
        <v>100</v>
      </c>
      <c r="H21" s="2">
        <v>86.9</v>
      </c>
      <c r="I21" s="2">
        <v>103</v>
      </c>
      <c r="J21" s="2">
        <v>97.3</v>
      </c>
      <c r="K21" s="2">
        <v>88.5</v>
      </c>
      <c r="L21" s="2">
        <v>98.7</v>
      </c>
      <c r="M21" s="2">
        <v>96.8</v>
      </c>
      <c r="N21" s="2">
        <v>90.3</v>
      </c>
      <c r="O21" s="2">
        <v>92.3</v>
      </c>
      <c r="P21" s="2">
        <v>95.4</v>
      </c>
      <c r="Q21" s="2">
        <v>98.3</v>
      </c>
      <c r="R21" s="2">
        <v>97.6</v>
      </c>
      <c r="S21" s="2">
        <v>92.5</v>
      </c>
    </row>
    <row r="22" spans="1:19" ht="13.5" customHeight="1">
      <c r="A22" s="202"/>
      <c r="B22" s="202">
        <v>10</v>
      </c>
      <c r="C22" s="203"/>
      <c r="D22" s="215">
        <v>97.9</v>
      </c>
      <c r="E22" s="2">
        <v>100.7</v>
      </c>
      <c r="F22" s="2">
        <v>99.9</v>
      </c>
      <c r="G22" s="2">
        <v>96</v>
      </c>
      <c r="H22" s="2">
        <v>87.2</v>
      </c>
      <c r="I22" s="2">
        <v>100.8</v>
      </c>
      <c r="J22" s="2">
        <v>97.8</v>
      </c>
      <c r="K22" s="2">
        <v>98.4</v>
      </c>
      <c r="L22" s="2">
        <v>94.9</v>
      </c>
      <c r="M22" s="2">
        <v>98.2</v>
      </c>
      <c r="N22" s="2">
        <v>88.6</v>
      </c>
      <c r="O22" s="2">
        <v>99.4</v>
      </c>
      <c r="P22" s="2">
        <v>106</v>
      </c>
      <c r="Q22" s="2">
        <v>98.2</v>
      </c>
      <c r="R22" s="2">
        <v>105.8</v>
      </c>
      <c r="S22" s="2">
        <v>91.6</v>
      </c>
    </row>
    <row r="23" spans="1:19" ht="13.5" customHeight="1">
      <c r="A23" s="202"/>
      <c r="B23" s="202">
        <v>11</v>
      </c>
      <c r="C23" s="203"/>
      <c r="D23" s="215">
        <v>102.6</v>
      </c>
      <c r="E23" s="2">
        <v>105.6</v>
      </c>
      <c r="F23" s="2">
        <v>106.6</v>
      </c>
      <c r="G23" s="2">
        <v>105.4</v>
      </c>
      <c r="H23" s="2">
        <v>96.4</v>
      </c>
      <c r="I23" s="2">
        <v>106.8</v>
      </c>
      <c r="J23" s="2">
        <v>102.9</v>
      </c>
      <c r="K23" s="2">
        <v>99.7</v>
      </c>
      <c r="L23" s="2">
        <v>101.2</v>
      </c>
      <c r="M23" s="2">
        <v>104.5</v>
      </c>
      <c r="N23" s="2">
        <v>89.6</v>
      </c>
      <c r="O23" s="2">
        <v>94.7</v>
      </c>
      <c r="P23" s="2">
        <v>108</v>
      </c>
      <c r="Q23" s="2">
        <v>101.4</v>
      </c>
      <c r="R23" s="2">
        <v>109.5</v>
      </c>
      <c r="S23" s="2">
        <v>96.8</v>
      </c>
    </row>
    <row r="24" spans="1:46" ht="13.5" customHeight="1">
      <c r="A24" s="202"/>
      <c r="B24" s="202">
        <v>12</v>
      </c>
      <c r="C24" s="203"/>
      <c r="D24" s="215">
        <v>97.3</v>
      </c>
      <c r="E24" s="2">
        <v>101.6</v>
      </c>
      <c r="F24" s="2">
        <v>100.9</v>
      </c>
      <c r="G24" s="2">
        <v>100.8</v>
      </c>
      <c r="H24" s="2">
        <v>87.4</v>
      </c>
      <c r="I24" s="2">
        <v>102.5</v>
      </c>
      <c r="J24" s="2">
        <v>98.6</v>
      </c>
      <c r="K24" s="2">
        <v>92.7</v>
      </c>
      <c r="L24" s="2">
        <v>96.8</v>
      </c>
      <c r="M24" s="2">
        <v>97.4</v>
      </c>
      <c r="N24" s="2">
        <v>91.4</v>
      </c>
      <c r="O24" s="2">
        <v>91.4</v>
      </c>
      <c r="P24" s="2">
        <v>92.1</v>
      </c>
      <c r="Q24" s="2">
        <v>95.7</v>
      </c>
      <c r="R24" s="2">
        <v>102.1</v>
      </c>
      <c r="S24" s="2">
        <v>91.7</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88.8</v>
      </c>
      <c r="E25" s="2">
        <v>87</v>
      </c>
      <c r="F25" s="2">
        <v>88.2</v>
      </c>
      <c r="G25" s="2">
        <v>93.4</v>
      </c>
      <c r="H25" s="2">
        <v>86.5</v>
      </c>
      <c r="I25" s="2">
        <v>92.6</v>
      </c>
      <c r="J25" s="2">
        <v>88.9</v>
      </c>
      <c r="K25" s="2">
        <v>89.8</v>
      </c>
      <c r="L25" s="2">
        <v>82.6</v>
      </c>
      <c r="M25" s="2">
        <v>86.5</v>
      </c>
      <c r="N25" s="2">
        <v>91.6</v>
      </c>
      <c r="O25" s="2">
        <v>90.6</v>
      </c>
      <c r="P25" s="2">
        <v>82.5</v>
      </c>
      <c r="Q25" s="2">
        <v>92.4</v>
      </c>
      <c r="R25" s="2">
        <v>93.7</v>
      </c>
      <c r="S25" s="2">
        <v>87.1</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96</v>
      </c>
      <c r="E26" s="221">
        <v>102</v>
      </c>
      <c r="F26" s="221">
        <v>99.1</v>
      </c>
      <c r="G26" s="221">
        <v>92.4</v>
      </c>
      <c r="H26" s="221">
        <v>100.1</v>
      </c>
      <c r="I26" s="221">
        <v>99.5</v>
      </c>
      <c r="J26" s="221">
        <v>94</v>
      </c>
      <c r="K26" s="221">
        <v>89.1</v>
      </c>
      <c r="L26" s="221">
        <v>97.9</v>
      </c>
      <c r="M26" s="221">
        <v>98.1</v>
      </c>
      <c r="N26" s="221">
        <v>92.2</v>
      </c>
      <c r="O26" s="221">
        <v>90.6</v>
      </c>
      <c r="P26" s="221">
        <v>97.9</v>
      </c>
      <c r="Q26" s="221">
        <v>96.3</v>
      </c>
      <c r="R26" s="221">
        <v>96.2</v>
      </c>
      <c r="S26" s="221">
        <v>89.2</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-1.2</v>
      </c>
      <c r="E28" s="199">
        <v>0.1</v>
      </c>
      <c r="F28" s="199">
        <v>-0.8</v>
      </c>
      <c r="G28" s="199">
        <v>-1.1</v>
      </c>
      <c r="H28" s="199">
        <v>-4.2</v>
      </c>
      <c r="I28" s="199">
        <v>0.2</v>
      </c>
      <c r="J28" s="199">
        <v>0.1</v>
      </c>
      <c r="K28" s="199">
        <v>-4.3</v>
      </c>
      <c r="L28" s="200">
        <v>-1.3</v>
      </c>
      <c r="M28" s="200">
        <v>0.6</v>
      </c>
      <c r="N28" s="200">
        <v>-1.6</v>
      </c>
      <c r="O28" s="200">
        <v>-5.8</v>
      </c>
      <c r="P28" s="199">
        <v>3.9</v>
      </c>
      <c r="Q28" s="199">
        <v>-5.3</v>
      </c>
      <c r="R28" s="199">
        <v>-1.3</v>
      </c>
      <c r="S28" s="200">
        <v>-1.6</v>
      </c>
    </row>
    <row r="29" spans="1:19" ht="13.5" customHeight="1">
      <c r="A29" s="202"/>
      <c r="B29" s="202" t="s">
        <v>141</v>
      </c>
      <c r="C29" s="203"/>
      <c r="D29" s="204">
        <v>-1.4</v>
      </c>
      <c r="E29" s="3">
        <v>-0.8</v>
      </c>
      <c r="F29" s="3">
        <v>-0.4</v>
      </c>
      <c r="G29" s="3">
        <v>0.1</v>
      </c>
      <c r="H29" s="3">
        <v>-1.1</v>
      </c>
      <c r="I29" s="3">
        <v>-1.9</v>
      </c>
      <c r="J29" s="3">
        <v>-2.5</v>
      </c>
      <c r="K29" s="3">
        <v>-5.5</v>
      </c>
      <c r="L29" s="205">
        <v>2.7</v>
      </c>
      <c r="M29" s="205">
        <v>-1.4</v>
      </c>
      <c r="N29" s="205">
        <v>-2.6</v>
      </c>
      <c r="O29" s="205">
        <v>2.8</v>
      </c>
      <c r="P29" s="3">
        <v>-8.1</v>
      </c>
      <c r="Q29" s="3">
        <v>-0.4</v>
      </c>
      <c r="R29" s="3">
        <v>1.2</v>
      </c>
      <c r="S29" s="205">
        <v>0.4</v>
      </c>
    </row>
    <row r="30" spans="1:19" ht="13.5" customHeight="1">
      <c r="A30" s="202"/>
      <c r="B30" s="202" t="s">
        <v>48</v>
      </c>
      <c r="C30" s="203"/>
      <c r="D30" s="204">
        <v>2.2</v>
      </c>
      <c r="E30" s="3">
        <v>-1.6</v>
      </c>
      <c r="F30" s="3">
        <v>0.8</v>
      </c>
      <c r="G30" s="3">
        <v>0.2</v>
      </c>
      <c r="H30" s="3">
        <v>1.7</v>
      </c>
      <c r="I30" s="3">
        <v>0.8</v>
      </c>
      <c r="J30" s="3">
        <v>2.7</v>
      </c>
      <c r="K30" s="3">
        <v>3.3</v>
      </c>
      <c r="L30" s="205">
        <v>1.5</v>
      </c>
      <c r="M30" s="205">
        <v>0.2</v>
      </c>
      <c r="N30" s="205">
        <v>9.5</v>
      </c>
      <c r="O30" s="205">
        <v>-2.5</v>
      </c>
      <c r="P30" s="3">
        <v>8</v>
      </c>
      <c r="Q30" s="3">
        <v>6</v>
      </c>
      <c r="R30" s="3">
        <v>-4</v>
      </c>
      <c r="S30" s="205">
        <v>0.9</v>
      </c>
    </row>
    <row r="31" spans="1:19" ht="13.5" customHeight="1">
      <c r="A31" s="202"/>
      <c r="B31" s="202">
        <v>28</v>
      </c>
      <c r="C31" s="203"/>
      <c r="D31" s="204">
        <v>-0.5</v>
      </c>
      <c r="E31" s="3">
        <v>0.3</v>
      </c>
      <c r="F31" s="3">
        <v>0.8</v>
      </c>
      <c r="G31" s="3">
        <v>0.1</v>
      </c>
      <c r="H31" s="3">
        <v>-2.6</v>
      </c>
      <c r="I31" s="3">
        <v>2.7</v>
      </c>
      <c r="J31" s="3">
        <v>-2.5</v>
      </c>
      <c r="K31" s="3">
        <v>-3.2</v>
      </c>
      <c r="L31" s="205">
        <v>-0.8</v>
      </c>
      <c r="M31" s="205">
        <v>-3.5</v>
      </c>
      <c r="N31" s="205">
        <v>-4.6</v>
      </c>
      <c r="O31" s="205">
        <v>-7.1</v>
      </c>
      <c r="P31" s="3">
        <v>3.9</v>
      </c>
      <c r="Q31" s="3">
        <v>-0.7</v>
      </c>
      <c r="R31" s="3">
        <v>1</v>
      </c>
      <c r="S31" s="205">
        <v>1.9</v>
      </c>
    </row>
    <row r="32" spans="1:19" ht="13.5" customHeight="1">
      <c r="A32" s="202"/>
      <c r="B32" s="202" t="s">
        <v>31</v>
      </c>
      <c r="C32" s="203"/>
      <c r="D32" s="204">
        <v>-0.9</v>
      </c>
      <c r="E32" s="3">
        <v>3.6</v>
      </c>
      <c r="F32" s="3">
        <v>-0.2</v>
      </c>
      <c r="G32" s="3">
        <v>0.5</v>
      </c>
      <c r="H32" s="3">
        <v>-5.1</v>
      </c>
      <c r="I32" s="3">
        <v>-7.5</v>
      </c>
      <c r="J32" s="3">
        <v>-3</v>
      </c>
      <c r="K32" s="3">
        <v>-1.2</v>
      </c>
      <c r="L32" s="205">
        <v>-4.5</v>
      </c>
      <c r="M32" s="205">
        <v>0.8</v>
      </c>
      <c r="N32" s="205">
        <v>3.1</v>
      </c>
      <c r="O32" s="205">
        <v>0.3</v>
      </c>
      <c r="P32" s="3">
        <v>3.8</v>
      </c>
      <c r="Q32" s="3">
        <v>-1</v>
      </c>
      <c r="R32" s="3">
        <v>0.8</v>
      </c>
      <c r="S32" s="205">
        <v>-2.5</v>
      </c>
    </row>
    <row r="33" spans="1:19" ht="13.5" customHeight="1">
      <c r="A33" s="208"/>
      <c r="B33" s="209" t="s">
        <v>80</v>
      </c>
      <c r="C33" s="223"/>
      <c r="D33" s="211">
        <v>-1.1</v>
      </c>
      <c r="E33" s="212">
        <v>-4.9</v>
      </c>
      <c r="F33" s="212">
        <v>-1.3</v>
      </c>
      <c r="G33" s="212">
        <v>-1.3</v>
      </c>
      <c r="H33" s="212">
        <v>-1.9</v>
      </c>
      <c r="I33" s="212">
        <v>4</v>
      </c>
      <c r="J33" s="212">
        <v>3.2</v>
      </c>
      <c r="K33" s="212">
        <v>0.5</v>
      </c>
      <c r="L33" s="212">
        <v>-0.1</v>
      </c>
      <c r="M33" s="212">
        <v>1.2</v>
      </c>
      <c r="N33" s="212">
        <v>-6.9</v>
      </c>
      <c r="O33" s="212">
        <v>-1.1</v>
      </c>
      <c r="P33" s="212">
        <v>-7.2</v>
      </c>
      <c r="Q33" s="212">
        <v>1.4</v>
      </c>
      <c r="R33" s="212">
        <v>2</v>
      </c>
      <c r="S33" s="212">
        <v>-6.3</v>
      </c>
    </row>
    <row r="34" spans="1:19" ht="13.5" customHeight="1">
      <c r="A34" s="202" t="s">
        <v>318</v>
      </c>
      <c r="B34" s="202">
        <v>2</v>
      </c>
      <c r="C34" s="203"/>
      <c r="D34" s="213">
        <v>-2.6</v>
      </c>
      <c r="E34" s="214">
        <v>-8.7</v>
      </c>
      <c r="F34" s="214">
        <v>-3.3</v>
      </c>
      <c r="G34" s="214">
        <v>-9.4</v>
      </c>
      <c r="H34" s="214">
        <v>3</v>
      </c>
      <c r="I34" s="214">
        <v>-0.2</v>
      </c>
      <c r="J34" s="214">
        <v>0.6</v>
      </c>
      <c r="K34" s="214">
        <v>-1.1</v>
      </c>
      <c r="L34" s="214">
        <v>0</v>
      </c>
      <c r="M34" s="214">
        <v>-3.4</v>
      </c>
      <c r="N34" s="214">
        <v>-1.9</v>
      </c>
      <c r="O34" s="214">
        <v>-5</v>
      </c>
      <c r="P34" s="214">
        <v>-4.1</v>
      </c>
      <c r="Q34" s="214">
        <v>-0.8</v>
      </c>
      <c r="R34" s="214">
        <v>-1.6</v>
      </c>
      <c r="S34" s="214">
        <v>-6.8</v>
      </c>
    </row>
    <row r="35" spans="1:19" ht="13.5" customHeight="1">
      <c r="A35" s="202"/>
      <c r="B35" s="202">
        <v>3</v>
      </c>
      <c r="C35" s="203"/>
      <c r="D35" s="215">
        <v>-1.8</v>
      </c>
      <c r="E35" s="2">
        <v>-7.1</v>
      </c>
      <c r="F35" s="2">
        <v>-1.5</v>
      </c>
      <c r="G35" s="2">
        <v>-4.8</v>
      </c>
      <c r="H35" s="2">
        <v>0.3</v>
      </c>
      <c r="I35" s="2">
        <v>1</v>
      </c>
      <c r="J35" s="2">
        <v>1</v>
      </c>
      <c r="K35" s="2">
        <v>-3.5</v>
      </c>
      <c r="L35" s="2">
        <v>-1</v>
      </c>
      <c r="M35" s="2">
        <v>-0.5</v>
      </c>
      <c r="N35" s="2">
        <v>-4.6</v>
      </c>
      <c r="O35" s="2">
        <v>0</v>
      </c>
      <c r="P35" s="2">
        <v>-6.5</v>
      </c>
      <c r="Q35" s="2">
        <v>2.3</v>
      </c>
      <c r="R35" s="2">
        <v>0.9</v>
      </c>
      <c r="S35" s="2">
        <v>-7.6</v>
      </c>
    </row>
    <row r="36" spans="1:19" ht="13.5" customHeight="1">
      <c r="A36" s="202"/>
      <c r="B36" s="202">
        <v>4</v>
      </c>
      <c r="C36" s="203"/>
      <c r="D36" s="215">
        <v>-1.7</v>
      </c>
      <c r="E36" s="2">
        <v>-5.1</v>
      </c>
      <c r="F36" s="2">
        <v>-2.9</v>
      </c>
      <c r="G36" s="2">
        <v>-4.1</v>
      </c>
      <c r="H36" s="2">
        <v>-1</v>
      </c>
      <c r="I36" s="2">
        <v>0.3</v>
      </c>
      <c r="J36" s="2">
        <v>2.4</v>
      </c>
      <c r="K36" s="2">
        <v>1.7</v>
      </c>
      <c r="L36" s="2">
        <v>-1.6</v>
      </c>
      <c r="M36" s="2">
        <v>-1.1</v>
      </c>
      <c r="N36" s="2">
        <v>-4.7</v>
      </c>
      <c r="O36" s="2">
        <v>-10.1</v>
      </c>
      <c r="P36" s="2">
        <v>3.3</v>
      </c>
      <c r="Q36" s="2">
        <v>0.7</v>
      </c>
      <c r="R36" s="2">
        <v>-0.6</v>
      </c>
      <c r="S36" s="2">
        <v>-6.2</v>
      </c>
    </row>
    <row r="37" spans="1:19" ht="13.5" customHeight="1">
      <c r="A37" s="202"/>
      <c r="B37" s="202">
        <v>5</v>
      </c>
      <c r="C37" s="203"/>
      <c r="D37" s="215">
        <v>-0.5</v>
      </c>
      <c r="E37" s="2">
        <v>-1.8</v>
      </c>
      <c r="F37" s="2">
        <v>-0.2</v>
      </c>
      <c r="G37" s="2">
        <v>1.4</v>
      </c>
      <c r="H37" s="2">
        <v>-2.9</v>
      </c>
      <c r="I37" s="2">
        <v>-2.6</v>
      </c>
      <c r="J37" s="2">
        <v>1.1</v>
      </c>
      <c r="K37" s="2">
        <v>0.6</v>
      </c>
      <c r="L37" s="2">
        <v>-3.6</v>
      </c>
      <c r="M37" s="2">
        <v>5.3</v>
      </c>
      <c r="N37" s="2">
        <v>-8.4</v>
      </c>
      <c r="O37" s="2">
        <v>-4.3</v>
      </c>
      <c r="P37" s="2">
        <v>-3.9</v>
      </c>
      <c r="Q37" s="2">
        <v>6.7</v>
      </c>
      <c r="R37" s="2">
        <v>5.7</v>
      </c>
      <c r="S37" s="2">
        <v>-4.9</v>
      </c>
    </row>
    <row r="38" spans="1:19" ht="13.5" customHeight="1">
      <c r="A38" s="202"/>
      <c r="B38" s="202">
        <v>6</v>
      </c>
      <c r="C38" s="203"/>
      <c r="D38" s="215">
        <v>-2.3</v>
      </c>
      <c r="E38" s="2">
        <v>-6.4</v>
      </c>
      <c r="F38" s="2">
        <v>-2.3</v>
      </c>
      <c r="G38" s="2">
        <v>-7.7</v>
      </c>
      <c r="H38" s="2">
        <v>-0.6</v>
      </c>
      <c r="I38" s="2">
        <v>1.3</v>
      </c>
      <c r="J38" s="2">
        <v>1</v>
      </c>
      <c r="K38" s="2">
        <v>0.4</v>
      </c>
      <c r="L38" s="2">
        <v>2</v>
      </c>
      <c r="M38" s="2">
        <v>6.1</v>
      </c>
      <c r="N38" s="2">
        <v>-7.4</v>
      </c>
      <c r="O38" s="2">
        <v>-4.8</v>
      </c>
      <c r="P38" s="2">
        <v>-13</v>
      </c>
      <c r="Q38" s="2">
        <v>-0.8</v>
      </c>
      <c r="R38" s="2">
        <v>2.8</v>
      </c>
      <c r="S38" s="2">
        <v>-4.2</v>
      </c>
    </row>
    <row r="39" spans="1:19" ht="13.5" customHeight="1">
      <c r="A39" s="202"/>
      <c r="B39" s="202">
        <v>7</v>
      </c>
      <c r="C39" s="203"/>
      <c r="D39" s="215">
        <v>-0.1</v>
      </c>
      <c r="E39" s="2">
        <v>-4.5</v>
      </c>
      <c r="F39" s="2">
        <v>-0.1</v>
      </c>
      <c r="G39" s="2">
        <v>-0.5</v>
      </c>
      <c r="H39" s="2">
        <v>-5.9</v>
      </c>
      <c r="I39" s="2">
        <v>7.4</v>
      </c>
      <c r="J39" s="2">
        <v>6.4</v>
      </c>
      <c r="K39" s="2">
        <v>1.9</v>
      </c>
      <c r="L39" s="2">
        <v>1.3</v>
      </c>
      <c r="M39" s="2">
        <v>-2.2</v>
      </c>
      <c r="N39" s="2">
        <v>-6.2</v>
      </c>
      <c r="O39" s="2">
        <v>4.9</v>
      </c>
      <c r="P39" s="2">
        <v>-6.8</v>
      </c>
      <c r="Q39" s="2">
        <v>-0.6</v>
      </c>
      <c r="R39" s="2">
        <v>4.3</v>
      </c>
      <c r="S39" s="2">
        <v>-4.5</v>
      </c>
    </row>
    <row r="40" spans="1:19" ht="13.5" customHeight="1">
      <c r="A40" s="202"/>
      <c r="B40" s="202">
        <v>8</v>
      </c>
      <c r="C40" s="203"/>
      <c r="D40" s="215">
        <v>1.6</v>
      </c>
      <c r="E40" s="2">
        <v>-0.9</v>
      </c>
      <c r="F40" s="2">
        <v>2.6</v>
      </c>
      <c r="G40" s="2">
        <v>3.5</v>
      </c>
      <c r="H40" s="2">
        <v>-4.7</v>
      </c>
      <c r="I40" s="2">
        <v>7.2</v>
      </c>
      <c r="J40" s="2">
        <v>4.2</v>
      </c>
      <c r="K40" s="2">
        <v>5</v>
      </c>
      <c r="L40" s="2">
        <v>-1.6</v>
      </c>
      <c r="M40" s="2">
        <v>6.9</v>
      </c>
      <c r="N40" s="2">
        <v>-5</v>
      </c>
      <c r="O40" s="2">
        <v>1.9</v>
      </c>
      <c r="P40" s="2">
        <v>-9.8</v>
      </c>
      <c r="Q40" s="2">
        <v>3.5</v>
      </c>
      <c r="R40" s="2">
        <v>6.1</v>
      </c>
      <c r="S40" s="2">
        <v>-3.9</v>
      </c>
    </row>
    <row r="41" spans="1:19" ht="13.5" customHeight="1">
      <c r="A41" s="202"/>
      <c r="B41" s="202">
        <v>9</v>
      </c>
      <c r="C41" s="203"/>
      <c r="D41" s="215">
        <v>-3.2</v>
      </c>
      <c r="E41" s="2">
        <v>-10.9</v>
      </c>
      <c r="F41" s="2">
        <v>-2.6</v>
      </c>
      <c r="G41" s="2">
        <v>2.6</v>
      </c>
      <c r="H41" s="2">
        <v>-6.1</v>
      </c>
      <c r="I41" s="2">
        <v>6.1</v>
      </c>
      <c r="J41" s="2">
        <v>2.7</v>
      </c>
      <c r="K41" s="2">
        <v>-3.1</v>
      </c>
      <c r="L41" s="2">
        <v>2.6</v>
      </c>
      <c r="M41" s="2">
        <v>-3.6</v>
      </c>
      <c r="N41" s="2">
        <v>-10.5</v>
      </c>
      <c r="O41" s="2">
        <v>0.3</v>
      </c>
      <c r="P41" s="2">
        <v>-13.8</v>
      </c>
      <c r="Q41" s="2">
        <v>-1.6</v>
      </c>
      <c r="R41" s="2">
        <v>-3.9</v>
      </c>
      <c r="S41" s="2">
        <v>-8</v>
      </c>
    </row>
    <row r="42" spans="1:19" ht="13.5" customHeight="1">
      <c r="A42" s="202"/>
      <c r="B42" s="202">
        <v>10</v>
      </c>
      <c r="C42" s="203"/>
      <c r="D42" s="215">
        <v>-1.2</v>
      </c>
      <c r="E42" s="2">
        <v>-4.5</v>
      </c>
      <c r="F42" s="2">
        <v>-1.7</v>
      </c>
      <c r="G42" s="2">
        <v>-5.6</v>
      </c>
      <c r="H42" s="2">
        <v>-3</v>
      </c>
      <c r="I42" s="2">
        <v>7.2</v>
      </c>
      <c r="J42" s="2">
        <v>4.4</v>
      </c>
      <c r="K42" s="2">
        <v>2.9</v>
      </c>
      <c r="L42" s="2">
        <v>1.7</v>
      </c>
      <c r="M42" s="2">
        <v>0.6</v>
      </c>
      <c r="N42" s="2">
        <v>-8.9</v>
      </c>
      <c r="O42" s="2">
        <v>7.2</v>
      </c>
      <c r="P42" s="2">
        <v>-9.7</v>
      </c>
      <c r="Q42" s="2">
        <v>0.6</v>
      </c>
      <c r="R42" s="2">
        <v>3.1</v>
      </c>
      <c r="S42" s="2">
        <v>-8.3</v>
      </c>
    </row>
    <row r="43" spans="1:19" ht="13.5" customHeight="1">
      <c r="A43" s="202"/>
      <c r="B43" s="202">
        <v>11</v>
      </c>
      <c r="C43" s="203"/>
      <c r="D43" s="215">
        <v>1.6</v>
      </c>
      <c r="E43" s="2">
        <v>-3</v>
      </c>
      <c r="F43" s="2">
        <v>2.4</v>
      </c>
      <c r="G43" s="2">
        <v>6.6</v>
      </c>
      <c r="H43" s="2">
        <v>1.7</v>
      </c>
      <c r="I43" s="2">
        <v>12.3</v>
      </c>
      <c r="J43" s="2">
        <v>7.1</v>
      </c>
      <c r="K43" s="2">
        <v>6</v>
      </c>
      <c r="L43" s="2">
        <v>2.8</v>
      </c>
      <c r="M43" s="2">
        <v>3.8</v>
      </c>
      <c r="N43" s="2">
        <v>-9.9</v>
      </c>
      <c r="O43" s="2">
        <v>1.3</v>
      </c>
      <c r="P43" s="2">
        <v>-3.3</v>
      </c>
      <c r="Q43" s="2">
        <v>1.2</v>
      </c>
      <c r="R43" s="2">
        <v>7</v>
      </c>
      <c r="S43" s="2">
        <v>-4.3</v>
      </c>
    </row>
    <row r="44" spans="1:19" ht="13.5" customHeight="1">
      <c r="A44" s="202"/>
      <c r="B44" s="202">
        <v>12</v>
      </c>
      <c r="C44" s="203"/>
      <c r="D44" s="215">
        <v>-2.5</v>
      </c>
      <c r="E44" s="2">
        <v>-4.9</v>
      </c>
      <c r="F44" s="2">
        <v>-2.7</v>
      </c>
      <c r="G44" s="2">
        <v>3.9</v>
      </c>
      <c r="H44" s="2">
        <v>-4.1</v>
      </c>
      <c r="I44" s="2">
        <v>8.1</v>
      </c>
      <c r="J44" s="2">
        <v>4.6</v>
      </c>
      <c r="K44" s="2">
        <v>-3.3</v>
      </c>
      <c r="L44" s="2">
        <v>-1.1</v>
      </c>
      <c r="M44" s="2">
        <v>-2.5</v>
      </c>
      <c r="N44" s="2">
        <v>-8.9</v>
      </c>
      <c r="O44" s="2">
        <v>-0.4</v>
      </c>
      <c r="P44" s="2">
        <v>-10</v>
      </c>
      <c r="Q44" s="2">
        <v>-3.3</v>
      </c>
      <c r="R44" s="2">
        <v>-2.1</v>
      </c>
      <c r="S44" s="2">
        <v>-8.2</v>
      </c>
    </row>
    <row r="45" spans="1:19" ht="13.5" customHeight="1">
      <c r="A45" s="202" t="s">
        <v>274</v>
      </c>
      <c r="B45" s="202" t="s">
        <v>448</v>
      </c>
      <c r="C45" s="203" t="s">
        <v>174</v>
      </c>
      <c r="D45" s="215">
        <v>-1.3</v>
      </c>
      <c r="E45" s="2">
        <v>-2.9</v>
      </c>
      <c r="F45" s="2">
        <v>0.7</v>
      </c>
      <c r="G45" s="2">
        <v>-2.3</v>
      </c>
      <c r="H45" s="2">
        <v>1.9</v>
      </c>
      <c r="I45" s="2">
        <v>3</v>
      </c>
      <c r="J45" s="2">
        <v>-2.6</v>
      </c>
      <c r="K45" s="2">
        <v>-1.3</v>
      </c>
      <c r="L45" s="2">
        <v>-2.6</v>
      </c>
      <c r="M45" s="2">
        <v>-7.5</v>
      </c>
      <c r="N45" s="2">
        <v>0.3</v>
      </c>
      <c r="O45" s="2">
        <v>1.6</v>
      </c>
      <c r="P45" s="2">
        <v>-10.6</v>
      </c>
      <c r="Q45" s="2">
        <v>-3.1</v>
      </c>
      <c r="R45" s="2">
        <v>-5.4</v>
      </c>
      <c r="S45" s="2">
        <v>-0.1</v>
      </c>
    </row>
    <row r="46" spans="1:19" ht="13.5" customHeight="1">
      <c r="A46" s="209"/>
      <c r="B46" s="219">
        <v>2</v>
      </c>
      <c r="C46" s="210"/>
      <c r="D46" s="220">
        <v>-0.3</v>
      </c>
      <c r="E46" s="221">
        <v>2.3</v>
      </c>
      <c r="F46" s="221">
        <v>-0.4</v>
      </c>
      <c r="G46" s="221">
        <v>0.9</v>
      </c>
      <c r="H46" s="221">
        <v>7.1</v>
      </c>
      <c r="I46" s="221">
        <v>4.7</v>
      </c>
      <c r="J46" s="221">
        <v>-2</v>
      </c>
      <c r="K46" s="221">
        <v>-0.2</v>
      </c>
      <c r="L46" s="221">
        <v>7.5</v>
      </c>
      <c r="M46" s="221">
        <v>4.4</v>
      </c>
      <c r="N46" s="221">
        <v>1.4</v>
      </c>
      <c r="O46" s="221">
        <v>5</v>
      </c>
      <c r="P46" s="221">
        <v>-3.6</v>
      </c>
      <c r="Q46" s="221">
        <v>-0.8</v>
      </c>
      <c r="R46" s="221">
        <v>1.4</v>
      </c>
      <c r="S46" s="221">
        <v>-3.5</v>
      </c>
    </row>
    <row r="47" spans="1:35" ht="27" customHeight="1">
      <c r="A47" s="641" t="s">
        <v>154</v>
      </c>
      <c r="B47" s="641"/>
      <c r="C47" s="642"/>
      <c r="D47" s="226">
        <v>8.1</v>
      </c>
      <c r="E47" s="226">
        <v>17.2</v>
      </c>
      <c r="F47" s="226">
        <v>12.4</v>
      </c>
      <c r="G47" s="226">
        <v>-1.1</v>
      </c>
      <c r="H47" s="226">
        <v>15.7</v>
      </c>
      <c r="I47" s="226">
        <v>7.5</v>
      </c>
      <c r="J47" s="226">
        <v>5.7</v>
      </c>
      <c r="K47" s="226">
        <v>-0.8</v>
      </c>
      <c r="L47" s="226">
        <v>18.5</v>
      </c>
      <c r="M47" s="226">
        <v>13.4</v>
      </c>
      <c r="N47" s="226">
        <v>0.7</v>
      </c>
      <c r="O47" s="226">
        <v>0</v>
      </c>
      <c r="P47" s="226">
        <v>18.7</v>
      </c>
      <c r="Q47" s="226">
        <v>4.2</v>
      </c>
      <c r="R47" s="226">
        <v>2.7</v>
      </c>
      <c r="S47" s="226">
        <v>2.4</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99.2</v>
      </c>
      <c r="E54" s="199">
        <v>101.8</v>
      </c>
      <c r="F54" s="199">
        <v>99.2</v>
      </c>
      <c r="G54" s="199">
        <v>100.1</v>
      </c>
      <c r="H54" s="199">
        <v>100</v>
      </c>
      <c r="I54" s="199">
        <v>99.3</v>
      </c>
      <c r="J54" s="199">
        <v>98.9</v>
      </c>
      <c r="K54" s="199">
        <v>101.3</v>
      </c>
      <c r="L54" s="200">
        <v>97</v>
      </c>
      <c r="M54" s="200">
        <v>101.6</v>
      </c>
      <c r="N54" s="200">
        <v>100.1</v>
      </c>
      <c r="O54" s="200">
        <v>110.7</v>
      </c>
      <c r="P54" s="199">
        <v>97.8</v>
      </c>
      <c r="Q54" s="199">
        <v>95.7</v>
      </c>
      <c r="R54" s="199">
        <v>103</v>
      </c>
      <c r="S54" s="200">
        <v>98.4</v>
      </c>
    </row>
    <row r="55" spans="1:19" ht="13.5" customHeight="1">
      <c r="A55" s="202"/>
      <c r="B55" s="202" t="s">
        <v>141</v>
      </c>
      <c r="C55" s="203"/>
      <c r="D55" s="204">
        <v>98.7</v>
      </c>
      <c r="E55" s="3">
        <v>99.4</v>
      </c>
      <c r="F55" s="3">
        <v>98.7</v>
      </c>
      <c r="G55" s="3">
        <v>100.2</v>
      </c>
      <c r="H55" s="3">
        <v>99.1</v>
      </c>
      <c r="I55" s="3">
        <v>99.8</v>
      </c>
      <c r="J55" s="3">
        <v>100.6</v>
      </c>
      <c r="K55" s="3">
        <v>96.3</v>
      </c>
      <c r="L55" s="205">
        <v>98.1</v>
      </c>
      <c r="M55" s="205">
        <v>100.8</v>
      </c>
      <c r="N55" s="205">
        <v>99.5</v>
      </c>
      <c r="O55" s="205">
        <v>100.9</v>
      </c>
      <c r="P55" s="3">
        <v>102.5</v>
      </c>
      <c r="Q55" s="3">
        <v>92.8</v>
      </c>
      <c r="R55" s="3">
        <v>103.1</v>
      </c>
      <c r="S55" s="205">
        <v>99.1</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100.5</v>
      </c>
      <c r="E57" s="3">
        <v>100.1</v>
      </c>
      <c r="F57" s="3">
        <v>100.7</v>
      </c>
      <c r="G57" s="3">
        <v>98.9</v>
      </c>
      <c r="H57" s="3">
        <v>100.6</v>
      </c>
      <c r="I57" s="3">
        <v>99.1</v>
      </c>
      <c r="J57" s="3">
        <v>98.7</v>
      </c>
      <c r="K57" s="3">
        <v>100.3</v>
      </c>
      <c r="L57" s="205">
        <v>101.2</v>
      </c>
      <c r="M57" s="205">
        <v>100.7</v>
      </c>
      <c r="N57" s="205">
        <v>99.7</v>
      </c>
      <c r="O57" s="205">
        <v>101</v>
      </c>
      <c r="P57" s="3">
        <v>107.7</v>
      </c>
      <c r="Q57" s="3">
        <v>100.3</v>
      </c>
      <c r="R57" s="3">
        <v>101.5</v>
      </c>
      <c r="S57" s="205">
        <v>100.2</v>
      </c>
    </row>
    <row r="58" spans="1:19" ht="13.5" customHeight="1">
      <c r="A58" s="202"/>
      <c r="B58" s="202" t="s">
        <v>31</v>
      </c>
      <c r="C58" s="203"/>
      <c r="D58" s="236">
        <v>100.6</v>
      </c>
      <c r="E58" s="235">
        <v>102.7</v>
      </c>
      <c r="F58" s="235">
        <v>100.8</v>
      </c>
      <c r="G58" s="235">
        <v>101</v>
      </c>
      <c r="H58" s="235">
        <v>101</v>
      </c>
      <c r="I58" s="235">
        <v>99</v>
      </c>
      <c r="J58" s="235">
        <v>98.3</v>
      </c>
      <c r="K58" s="235">
        <v>97.9</v>
      </c>
      <c r="L58" s="235">
        <v>101.6</v>
      </c>
      <c r="M58" s="235">
        <v>101.3</v>
      </c>
      <c r="N58" s="235">
        <v>105.6</v>
      </c>
      <c r="O58" s="235">
        <v>99</v>
      </c>
      <c r="P58" s="235">
        <v>109.6</v>
      </c>
      <c r="Q58" s="235">
        <v>99.1</v>
      </c>
      <c r="R58" s="235">
        <v>102</v>
      </c>
      <c r="S58" s="235">
        <v>99.3</v>
      </c>
    </row>
    <row r="59" spans="1:19" ht="13.5" customHeight="1">
      <c r="A59" s="208"/>
      <c r="B59" s="209" t="s">
        <v>80</v>
      </c>
      <c r="C59" s="223"/>
      <c r="D59" s="211">
        <v>99.1</v>
      </c>
      <c r="E59" s="212">
        <v>92.5</v>
      </c>
      <c r="F59" s="212">
        <v>99.5</v>
      </c>
      <c r="G59" s="212">
        <v>99.7</v>
      </c>
      <c r="H59" s="212">
        <v>105.2</v>
      </c>
      <c r="I59" s="212">
        <v>99.8</v>
      </c>
      <c r="J59" s="212">
        <v>98.4</v>
      </c>
      <c r="K59" s="212">
        <v>98.8</v>
      </c>
      <c r="L59" s="212">
        <v>95.8</v>
      </c>
      <c r="M59" s="212">
        <v>101.9</v>
      </c>
      <c r="N59" s="212">
        <v>97.3</v>
      </c>
      <c r="O59" s="212">
        <v>94.2</v>
      </c>
      <c r="P59" s="212">
        <v>103.7</v>
      </c>
      <c r="Q59" s="212">
        <v>101.1</v>
      </c>
      <c r="R59" s="212">
        <v>103.2</v>
      </c>
      <c r="S59" s="212">
        <v>94.5</v>
      </c>
    </row>
    <row r="60" spans="1:19" ht="13.5" customHeight="1">
      <c r="A60" s="202" t="s">
        <v>318</v>
      </c>
      <c r="B60" s="202">
        <v>2</v>
      </c>
      <c r="C60" s="203"/>
      <c r="D60" s="213">
        <v>97.4</v>
      </c>
      <c r="E60" s="214">
        <v>86.3</v>
      </c>
      <c r="F60" s="214">
        <v>100.1</v>
      </c>
      <c r="G60" s="214">
        <v>91.9</v>
      </c>
      <c r="H60" s="214">
        <v>108.5</v>
      </c>
      <c r="I60" s="214">
        <v>100.5</v>
      </c>
      <c r="J60" s="214">
        <v>94.4</v>
      </c>
      <c r="K60" s="214">
        <v>92.2</v>
      </c>
      <c r="L60" s="214">
        <v>90.2</v>
      </c>
      <c r="M60" s="214">
        <v>93.9</v>
      </c>
      <c r="N60" s="214">
        <v>97.7</v>
      </c>
      <c r="O60" s="214">
        <v>89.3</v>
      </c>
      <c r="P60" s="214">
        <v>101.7</v>
      </c>
      <c r="Q60" s="214">
        <v>96.3</v>
      </c>
      <c r="R60" s="214">
        <v>93.9</v>
      </c>
      <c r="S60" s="214">
        <v>92.7</v>
      </c>
    </row>
    <row r="61" spans="2:19" ht="13.5" customHeight="1">
      <c r="B61" s="202">
        <v>3</v>
      </c>
      <c r="C61" s="203"/>
      <c r="D61" s="215">
        <v>97.9</v>
      </c>
      <c r="E61" s="2">
        <v>79.2</v>
      </c>
      <c r="F61" s="2">
        <v>99.9</v>
      </c>
      <c r="G61" s="2">
        <v>98.2</v>
      </c>
      <c r="H61" s="2">
        <v>109.8</v>
      </c>
      <c r="I61" s="2">
        <v>97.8</v>
      </c>
      <c r="J61" s="2">
        <v>94.1</v>
      </c>
      <c r="K61" s="2">
        <v>96.2</v>
      </c>
      <c r="L61" s="2">
        <v>94.1</v>
      </c>
      <c r="M61" s="2">
        <v>100.7</v>
      </c>
      <c r="N61" s="2">
        <v>99.1</v>
      </c>
      <c r="O61" s="2">
        <v>100</v>
      </c>
      <c r="P61" s="2">
        <v>99.8</v>
      </c>
      <c r="Q61" s="2">
        <v>98.8</v>
      </c>
      <c r="R61" s="2">
        <v>99.8</v>
      </c>
      <c r="S61" s="2">
        <v>93.3</v>
      </c>
    </row>
    <row r="62" spans="1:19" ht="13.5" customHeight="1">
      <c r="A62" s="202"/>
      <c r="B62" s="202">
        <v>4</v>
      </c>
      <c r="C62" s="203"/>
      <c r="D62" s="215">
        <v>102.6</v>
      </c>
      <c r="E62" s="2">
        <v>91.8</v>
      </c>
      <c r="F62" s="2">
        <v>103.7</v>
      </c>
      <c r="G62" s="2">
        <v>98.4</v>
      </c>
      <c r="H62" s="2">
        <v>111.1</v>
      </c>
      <c r="I62" s="2">
        <v>104.3</v>
      </c>
      <c r="J62" s="2">
        <v>104</v>
      </c>
      <c r="K62" s="2">
        <v>101.4</v>
      </c>
      <c r="L62" s="2">
        <v>100.8</v>
      </c>
      <c r="M62" s="2">
        <v>104.8</v>
      </c>
      <c r="N62" s="2">
        <v>97.7</v>
      </c>
      <c r="O62" s="2">
        <v>87.9</v>
      </c>
      <c r="P62" s="2">
        <v>115</v>
      </c>
      <c r="Q62" s="2">
        <v>102.7</v>
      </c>
      <c r="R62" s="2">
        <v>103.8</v>
      </c>
      <c r="S62" s="2">
        <v>96.3</v>
      </c>
    </row>
    <row r="63" spans="1:19" ht="13.5" customHeight="1">
      <c r="A63" s="202"/>
      <c r="B63" s="202">
        <v>5</v>
      </c>
      <c r="C63" s="203"/>
      <c r="D63" s="215">
        <v>96.6</v>
      </c>
      <c r="E63" s="2">
        <v>95.3</v>
      </c>
      <c r="F63" s="2">
        <v>94</v>
      </c>
      <c r="G63" s="2">
        <v>101.2</v>
      </c>
      <c r="H63" s="2">
        <v>100.9</v>
      </c>
      <c r="I63" s="2">
        <v>93.9</v>
      </c>
      <c r="J63" s="2">
        <v>97.4</v>
      </c>
      <c r="K63" s="2">
        <v>100.1</v>
      </c>
      <c r="L63" s="2">
        <v>93.4</v>
      </c>
      <c r="M63" s="2">
        <v>101.9</v>
      </c>
      <c r="N63" s="2">
        <v>98.7</v>
      </c>
      <c r="O63" s="2">
        <v>97.8</v>
      </c>
      <c r="P63" s="2">
        <v>101.5</v>
      </c>
      <c r="Q63" s="2">
        <v>102.1</v>
      </c>
      <c r="R63" s="2">
        <v>104.8</v>
      </c>
      <c r="S63" s="2">
        <v>93.3</v>
      </c>
    </row>
    <row r="64" spans="1:19" ht="13.5" customHeight="1">
      <c r="A64" s="202"/>
      <c r="B64" s="202">
        <v>6</v>
      </c>
      <c r="C64" s="203"/>
      <c r="D64" s="215">
        <v>103.1</v>
      </c>
      <c r="E64" s="2">
        <v>92.1</v>
      </c>
      <c r="F64" s="2">
        <v>104.4</v>
      </c>
      <c r="G64" s="2">
        <v>101.8</v>
      </c>
      <c r="H64" s="2">
        <v>109.1</v>
      </c>
      <c r="I64" s="2">
        <v>104.9</v>
      </c>
      <c r="J64" s="2">
        <v>99.8</v>
      </c>
      <c r="K64" s="2">
        <v>101.8</v>
      </c>
      <c r="L64" s="2">
        <v>101.2</v>
      </c>
      <c r="M64" s="2">
        <v>106.8</v>
      </c>
      <c r="N64" s="2">
        <v>100.1</v>
      </c>
      <c r="O64" s="2">
        <v>100.2</v>
      </c>
      <c r="P64" s="2">
        <v>113.6</v>
      </c>
      <c r="Q64" s="2">
        <v>103.5</v>
      </c>
      <c r="R64" s="2">
        <v>106.9</v>
      </c>
      <c r="S64" s="2">
        <v>96.1</v>
      </c>
    </row>
    <row r="65" spans="1:19" ht="13.5" customHeight="1">
      <c r="A65" s="202"/>
      <c r="B65" s="202">
        <v>7</v>
      </c>
      <c r="C65" s="203"/>
      <c r="D65" s="215">
        <v>101.8</v>
      </c>
      <c r="E65" s="2">
        <v>97.9</v>
      </c>
      <c r="F65" s="2">
        <v>103.3</v>
      </c>
      <c r="G65" s="2">
        <v>99.8</v>
      </c>
      <c r="H65" s="2">
        <v>106.5</v>
      </c>
      <c r="I65" s="2">
        <v>100.2</v>
      </c>
      <c r="J65" s="2">
        <v>99.8</v>
      </c>
      <c r="K65" s="2">
        <v>102.1</v>
      </c>
      <c r="L65" s="2">
        <v>105.5</v>
      </c>
      <c r="M65" s="2">
        <v>106.8</v>
      </c>
      <c r="N65" s="2">
        <v>94.2</v>
      </c>
      <c r="O65" s="2">
        <v>92.9</v>
      </c>
      <c r="P65" s="2">
        <v>111.7</v>
      </c>
      <c r="Q65" s="2">
        <v>101.7</v>
      </c>
      <c r="R65" s="2">
        <v>107.9</v>
      </c>
      <c r="S65" s="2">
        <v>97.6</v>
      </c>
    </row>
    <row r="66" spans="1:19" ht="13.5" customHeight="1">
      <c r="A66" s="202"/>
      <c r="B66" s="202">
        <v>8</v>
      </c>
      <c r="C66" s="203"/>
      <c r="D66" s="215">
        <v>97.7</v>
      </c>
      <c r="E66" s="2">
        <v>100.7</v>
      </c>
      <c r="F66" s="2">
        <v>94.6</v>
      </c>
      <c r="G66" s="2">
        <v>105.2</v>
      </c>
      <c r="H66" s="2">
        <v>104.3</v>
      </c>
      <c r="I66" s="2">
        <v>97.9</v>
      </c>
      <c r="J66" s="2">
        <v>99.6</v>
      </c>
      <c r="K66" s="2">
        <v>106</v>
      </c>
      <c r="L66" s="2">
        <v>97.4</v>
      </c>
      <c r="M66" s="2">
        <v>103.2</v>
      </c>
      <c r="N66" s="2">
        <v>95.8</v>
      </c>
      <c r="O66" s="2">
        <v>97.8</v>
      </c>
      <c r="P66" s="2">
        <v>86.5</v>
      </c>
      <c r="Q66" s="2">
        <v>107.1</v>
      </c>
      <c r="R66" s="2">
        <v>107.6</v>
      </c>
      <c r="S66" s="2">
        <v>94.5</v>
      </c>
    </row>
    <row r="67" spans="1:19" ht="13.5" customHeight="1">
      <c r="A67" s="202"/>
      <c r="B67" s="202">
        <v>9</v>
      </c>
      <c r="C67" s="203"/>
      <c r="D67" s="215">
        <v>97.6</v>
      </c>
      <c r="E67" s="2">
        <v>85.5</v>
      </c>
      <c r="F67" s="2">
        <v>98.9</v>
      </c>
      <c r="G67" s="2">
        <v>100.4</v>
      </c>
      <c r="H67" s="2">
        <v>98.5</v>
      </c>
      <c r="I67" s="2">
        <v>100.2</v>
      </c>
      <c r="J67" s="2">
        <v>95.9</v>
      </c>
      <c r="K67" s="2">
        <v>91.2</v>
      </c>
      <c r="L67" s="2">
        <v>103.9</v>
      </c>
      <c r="M67" s="2">
        <v>96</v>
      </c>
      <c r="N67" s="2">
        <v>94.2</v>
      </c>
      <c r="O67" s="2">
        <v>89.1</v>
      </c>
      <c r="P67" s="2">
        <v>102.6</v>
      </c>
      <c r="Q67" s="2">
        <v>100.1</v>
      </c>
      <c r="R67" s="2">
        <v>97.2</v>
      </c>
      <c r="S67" s="2">
        <v>93.8</v>
      </c>
    </row>
    <row r="68" spans="1:19" ht="13.5" customHeight="1">
      <c r="A68" s="202"/>
      <c r="B68" s="202">
        <v>10</v>
      </c>
      <c r="C68" s="203"/>
      <c r="D68" s="215">
        <v>100.1</v>
      </c>
      <c r="E68" s="2">
        <v>102.5</v>
      </c>
      <c r="F68" s="2">
        <v>99.7</v>
      </c>
      <c r="G68" s="2">
        <v>96.3</v>
      </c>
      <c r="H68" s="2">
        <v>103.2</v>
      </c>
      <c r="I68" s="2">
        <v>98.1</v>
      </c>
      <c r="J68" s="2">
        <v>98.4</v>
      </c>
      <c r="K68" s="2">
        <v>100.7</v>
      </c>
      <c r="L68" s="2">
        <v>90.1</v>
      </c>
      <c r="M68" s="2">
        <v>102.6</v>
      </c>
      <c r="N68" s="2">
        <v>97.2</v>
      </c>
      <c r="O68" s="2">
        <v>102.4</v>
      </c>
      <c r="P68" s="2">
        <v>112.4</v>
      </c>
      <c r="Q68" s="2">
        <v>102.6</v>
      </c>
      <c r="R68" s="2">
        <v>101.8</v>
      </c>
      <c r="S68" s="2">
        <v>95.2</v>
      </c>
    </row>
    <row r="69" spans="1:19" ht="13.5" customHeight="1">
      <c r="A69" s="202"/>
      <c r="B69" s="202">
        <v>11</v>
      </c>
      <c r="C69" s="203"/>
      <c r="D69" s="215">
        <v>104.5</v>
      </c>
      <c r="E69" s="2">
        <v>96.3</v>
      </c>
      <c r="F69" s="2">
        <v>106.3</v>
      </c>
      <c r="G69" s="2">
        <v>105.8</v>
      </c>
      <c r="H69" s="2">
        <v>111.2</v>
      </c>
      <c r="I69" s="2">
        <v>105.4</v>
      </c>
      <c r="J69" s="2">
        <v>103.9</v>
      </c>
      <c r="K69" s="2">
        <v>103.2</v>
      </c>
      <c r="L69" s="2">
        <v>97.4</v>
      </c>
      <c r="M69" s="2">
        <v>108.4</v>
      </c>
      <c r="N69" s="2">
        <v>100.7</v>
      </c>
      <c r="O69" s="2">
        <v>90.9</v>
      </c>
      <c r="P69" s="2">
        <v>111.1</v>
      </c>
      <c r="Q69" s="2">
        <v>103.8</v>
      </c>
      <c r="R69" s="2">
        <v>109.6</v>
      </c>
      <c r="S69" s="2">
        <v>99.8</v>
      </c>
    </row>
    <row r="70" spans="1:46" ht="13.5" customHeight="1">
      <c r="A70" s="202"/>
      <c r="B70" s="202">
        <v>12</v>
      </c>
      <c r="C70" s="203"/>
      <c r="D70" s="215">
        <v>98.4</v>
      </c>
      <c r="E70" s="2">
        <v>88.5</v>
      </c>
      <c r="F70" s="2">
        <v>100.6</v>
      </c>
      <c r="G70" s="2">
        <v>101.2</v>
      </c>
      <c r="H70" s="2">
        <v>99.5</v>
      </c>
      <c r="I70" s="2">
        <v>101.3</v>
      </c>
      <c r="J70" s="2">
        <v>98.9</v>
      </c>
      <c r="K70" s="2">
        <v>95.1</v>
      </c>
      <c r="L70" s="2">
        <v>91.9</v>
      </c>
      <c r="M70" s="2">
        <v>100</v>
      </c>
      <c r="N70" s="2">
        <v>96.1</v>
      </c>
      <c r="O70" s="2">
        <v>88.8</v>
      </c>
      <c r="P70" s="2">
        <v>96.8</v>
      </c>
      <c r="Q70" s="2">
        <v>98.1</v>
      </c>
      <c r="R70" s="2">
        <v>104.4</v>
      </c>
      <c r="S70" s="2">
        <v>92.6</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91.2</v>
      </c>
      <c r="E71" s="2">
        <v>86.9</v>
      </c>
      <c r="F71" s="2">
        <v>88.6</v>
      </c>
      <c r="G71" s="2">
        <v>93</v>
      </c>
      <c r="H71" s="2">
        <v>90.3</v>
      </c>
      <c r="I71" s="2">
        <v>93.7</v>
      </c>
      <c r="J71" s="2">
        <v>92.1</v>
      </c>
      <c r="K71" s="2">
        <v>89.1</v>
      </c>
      <c r="L71" s="2">
        <v>81.5</v>
      </c>
      <c r="M71" s="2">
        <v>89.8</v>
      </c>
      <c r="N71" s="2">
        <v>101.8</v>
      </c>
      <c r="O71" s="2">
        <v>89.7</v>
      </c>
      <c r="P71" s="2">
        <v>83.9</v>
      </c>
      <c r="Q71" s="2">
        <v>97.4</v>
      </c>
      <c r="R71" s="2">
        <v>94.6</v>
      </c>
      <c r="S71" s="2">
        <v>90.7</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97.6</v>
      </c>
      <c r="E72" s="221">
        <v>93.7</v>
      </c>
      <c r="F72" s="221">
        <v>97.8</v>
      </c>
      <c r="G72" s="221">
        <v>90.9</v>
      </c>
      <c r="H72" s="221">
        <v>101.5</v>
      </c>
      <c r="I72" s="221">
        <v>97.4</v>
      </c>
      <c r="J72" s="221">
        <v>98.1</v>
      </c>
      <c r="K72" s="221">
        <v>88.1</v>
      </c>
      <c r="L72" s="221">
        <v>93.8</v>
      </c>
      <c r="M72" s="221">
        <v>98.8</v>
      </c>
      <c r="N72" s="221">
        <v>103.7</v>
      </c>
      <c r="O72" s="221">
        <v>89</v>
      </c>
      <c r="P72" s="221">
        <v>107</v>
      </c>
      <c r="Q72" s="221">
        <v>98.8</v>
      </c>
      <c r="R72" s="221">
        <v>94.6</v>
      </c>
      <c r="S72" s="221">
        <v>91.1</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-1</v>
      </c>
      <c r="E74" s="199">
        <v>-4.1</v>
      </c>
      <c r="F74" s="199">
        <v>-1.1</v>
      </c>
      <c r="G74" s="199">
        <v>-0.8</v>
      </c>
      <c r="H74" s="199">
        <v>-4.7</v>
      </c>
      <c r="I74" s="199">
        <v>-1</v>
      </c>
      <c r="J74" s="199">
        <v>0.5</v>
      </c>
      <c r="K74" s="199">
        <v>-3.5</v>
      </c>
      <c r="L74" s="200">
        <v>3.7</v>
      </c>
      <c r="M74" s="200">
        <v>-0.8</v>
      </c>
      <c r="N74" s="200">
        <v>-1.3</v>
      </c>
      <c r="O74" s="200">
        <v>-1.8</v>
      </c>
      <c r="P74" s="199">
        <v>5.4</v>
      </c>
      <c r="Q74" s="199">
        <v>-3.4</v>
      </c>
      <c r="R74" s="199">
        <v>-1.7</v>
      </c>
      <c r="S74" s="200">
        <v>1.7</v>
      </c>
    </row>
    <row r="75" spans="1:19" ht="13.5" customHeight="1">
      <c r="A75" s="202"/>
      <c r="B75" s="202" t="s">
        <v>141</v>
      </c>
      <c r="C75" s="203"/>
      <c r="D75" s="204">
        <v>-0.5</v>
      </c>
      <c r="E75" s="3">
        <v>-2.4</v>
      </c>
      <c r="F75" s="3">
        <v>-0.4</v>
      </c>
      <c r="G75" s="3">
        <v>0.1</v>
      </c>
      <c r="H75" s="3">
        <v>-1</v>
      </c>
      <c r="I75" s="3">
        <v>0.5</v>
      </c>
      <c r="J75" s="3">
        <v>1.7</v>
      </c>
      <c r="K75" s="3">
        <v>-5</v>
      </c>
      <c r="L75" s="205">
        <v>1.1</v>
      </c>
      <c r="M75" s="205">
        <v>-0.7</v>
      </c>
      <c r="N75" s="205">
        <v>-0.6</v>
      </c>
      <c r="O75" s="205">
        <v>-8.9</v>
      </c>
      <c r="P75" s="3">
        <v>4.8</v>
      </c>
      <c r="Q75" s="3">
        <v>-2.9</v>
      </c>
      <c r="R75" s="3">
        <v>0.1</v>
      </c>
      <c r="S75" s="205">
        <v>0.7</v>
      </c>
    </row>
    <row r="76" spans="1:19" ht="13.5" customHeight="1">
      <c r="A76" s="202"/>
      <c r="B76" s="202" t="s">
        <v>48</v>
      </c>
      <c r="C76" s="203"/>
      <c r="D76" s="204">
        <v>1.3</v>
      </c>
      <c r="E76" s="3">
        <v>0.6</v>
      </c>
      <c r="F76" s="3">
        <v>1.2</v>
      </c>
      <c r="G76" s="3">
        <v>-0.2</v>
      </c>
      <c r="H76" s="3">
        <v>1</v>
      </c>
      <c r="I76" s="3">
        <v>0.2</v>
      </c>
      <c r="J76" s="3">
        <v>-0.6</v>
      </c>
      <c r="K76" s="3">
        <v>3.9</v>
      </c>
      <c r="L76" s="205">
        <v>2</v>
      </c>
      <c r="M76" s="205">
        <v>-0.9</v>
      </c>
      <c r="N76" s="205">
        <v>0.4</v>
      </c>
      <c r="O76" s="205">
        <v>-0.8</v>
      </c>
      <c r="P76" s="3">
        <v>-2.4</v>
      </c>
      <c r="Q76" s="3">
        <v>7.8</v>
      </c>
      <c r="R76" s="3">
        <v>-3</v>
      </c>
      <c r="S76" s="205">
        <v>1</v>
      </c>
    </row>
    <row r="77" spans="1:19" ht="13.5" customHeight="1">
      <c r="A77" s="202"/>
      <c r="B77" s="202">
        <v>28</v>
      </c>
      <c r="C77" s="203"/>
      <c r="D77" s="204">
        <v>0.5</v>
      </c>
      <c r="E77" s="3">
        <v>0</v>
      </c>
      <c r="F77" s="3">
        <v>0.7</v>
      </c>
      <c r="G77" s="3">
        <v>-1.1</v>
      </c>
      <c r="H77" s="3">
        <v>0.5</v>
      </c>
      <c r="I77" s="3">
        <v>-0.9</v>
      </c>
      <c r="J77" s="3">
        <v>-1.4</v>
      </c>
      <c r="K77" s="3">
        <v>0.3</v>
      </c>
      <c r="L77" s="205">
        <v>1.2</v>
      </c>
      <c r="M77" s="205">
        <v>0.8</v>
      </c>
      <c r="N77" s="205">
        <v>-0.3</v>
      </c>
      <c r="O77" s="205">
        <v>0.9</v>
      </c>
      <c r="P77" s="3">
        <v>7.7</v>
      </c>
      <c r="Q77" s="3">
        <v>0.2</v>
      </c>
      <c r="R77" s="3">
        <v>1.4</v>
      </c>
      <c r="S77" s="205">
        <v>0.2</v>
      </c>
    </row>
    <row r="78" spans="1:19" ht="13.5" customHeight="1">
      <c r="A78" s="202"/>
      <c r="B78" s="202" t="s">
        <v>31</v>
      </c>
      <c r="C78" s="203"/>
      <c r="D78" s="204">
        <v>0.1</v>
      </c>
      <c r="E78" s="3">
        <v>2.6</v>
      </c>
      <c r="F78" s="3">
        <v>0.1</v>
      </c>
      <c r="G78" s="3">
        <v>2.1</v>
      </c>
      <c r="H78" s="3">
        <v>0.4</v>
      </c>
      <c r="I78" s="3">
        <v>-0.1</v>
      </c>
      <c r="J78" s="3">
        <v>-0.4</v>
      </c>
      <c r="K78" s="3">
        <v>-2.4</v>
      </c>
      <c r="L78" s="205">
        <v>0.4</v>
      </c>
      <c r="M78" s="205">
        <v>0.6</v>
      </c>
      <c r="N78" s="205">
        <v>5.9</v>
      </c>
      <c r="O78" s="205">
        <v>-2</v>
      </c>
      <c r="P78" s="3">
        <v>1.8</v>
      </c>
      <c r="Q78" s="3">
        <v>-1.2</v>
      </c>
      <c r="R78" s="3">
        <v>0.5</v>
      </c>
      <c r="S78" s="205">
        <v>-0.9</v>
      </c>
    </row>
    <row r="79" spans="1:19" ht="13.5" customHeight="1">
      <c r="A79" s="208"/>
      <c r="B79" s="209" t="s">
        <v>80</v>
      </c>
      <c r="C79" s="223"/>
      <c r="D79" s="211">
        <v>-1.5</v>
      </c>
      <c r="E79" s="212">
        <v>-9.9</v>
      </c>
      <c r="F79" s="212">
        <v>-1.3</v>
      </c>
      <c r="G79" s="212">
        <v>-1.3</v>
      </c>
      <c r="H79" s="212">
        <v>4.2</v>
      </c>
      <c r="I79" s="212">
        <v>0.8</v>
      </c>
      <c r="J79" s="212">
        <v>0.1</v>
      </c>
      <c r="K79" s="212">
        <v>0.9</v>
      </c>
      <c r="L79" s="212">
        <v>-5.7</v>
      </c>
      <c r="M79" s="212">
        <v>0.6</v>
      </c>
      <c r="N79" s="212">
        <v>-7.9</v>
      </c>
      <c r="O79" s="212">
        <v>-4.8</v>
      </c>
      <c r="P79" s="212">
        <v>-5.4</v>
      </c>
      <c r="Q79" s="212">
        <v>2</v>
      </c>
      <c r="R79" s="212">
        <v>1.2</v>
      </c>
      <c r="S79" s="212">
        <v>-4.8</v>
      </c>
    </row>
    <row r="80" spans="1:19" ht="13.5" customHeight="1">
      <c r="A80" s="202" t="s">
        <v>318</v>
      </c>
      <c r="B80" s="202">
        <v>2</v>
      </c>
      <c r="C80" s="203"/>
      <c r="D80" s="213">
        <v>-2.9</v>
      </c>
      <c r="E80" s="214">
        <v>-14</v>
      </c>
      <c r="F80" s="214">
        <v>-2.2</v>
      </c>
      <c r="G80" s="214">
        <v>-5.5</v>
      </c>
      <c r="H80" s="214">
        <v>9.5</v>
      </c>
      <c r="I80" s="214">
        <v>2.3</v>
      </c>
      <c r="J80" s="214">
        <v>-2.9</v>
      </c>
      <c r="K80" s="214">
        <v>-1.9</v>
      </c>
      <c r="L80" s="214">
        <v>-3.6</v>
      </c>
      <c r="M80" s="214">
        <v>-7.1</v>
      </c>
      <c r="N80" s="214">
        <v>-2.8</v>
      </c>
      <c r="O80" s="214">
        <v>-4.8</v>
      </c>
      <c r="P80" s="214">
        <v>-6.3</v>
      </c>
      <c r="Q80" s="214">
        <v>-3.3</v>
      </c>
      <c r="R80" s="214">
        <v>-1.9</v>
      </c>
      <c r="S80" s="214">
        <v>-4.7</v>
      </c>
    </row>
    <row r="81" spans="2:19" ht="13.5" customHeight="1">
      <c r="B81" s="202">
        <v>3</v>
      </c>
      <c r="C81" s="203"/>
      <c r="D81" s="215">
        <v>-2.5</v>
      </c>
      <c r="E81" s="2">
        <v>-19</v>
      </c>
      <c r="F81" s="2">
        <v>-1.9</v>
      </c>
      <c r="G81" s="2">
        <v>-9.2</v>
      </c>
      <c r="H81" s="2">
        <v>10.7</v>
      </c>
      <c r="I81" s="2">
        <v>3.6</v>
      </c>
      <c r="J81" s="2">
        <v>-1.5</v>
      </c>
      <c r="K81" s="2">
        <v>-7.6</v>
      </c>
      <c r="L81" s="2">
        <v>-6.1</v>
      </c>
      <c r="M81" s="2">
        <v>-0.7</v>
      </c>
      <c r="N81" s="2">
        <v>-6.6</v>
      </c>
      <c r="O81" s="2">
        <v>6.8</v>
      </c>
      <c r="P81" s="2">
        <v>-10.4</v>
      </c>
      <c r="Q81" s="2">
        <v>0.1</v>
      </c>
      <c r="R81" s="2">
        <v>0.2</v>
      </c>
      <c r="S81" s="2">
        <v>-7</v>
      </c>
    </row>
    <row r="82" spans="1:19" ht="13.5" customHeight="1">
      <c r="A82" s="202"/>
      <c r="B82" s="202">
        <v>4</v>
      </c>
      <c r="C82" s="203"/>
      <c r="D82" s="215">
        <v>-1.5</v>
      </c>
      <c r="E82" s="2">
        <v>-16.8</v>
      </c>
      <c r="F82" s="2">
        <v>-2.3</v>
      </c>
      <c r="G82" s="2">
        <v>-3.6</v>
      </c>
      <c r="H82" s="2">
        <v>5.4</v>
      </c>
      <c r="I82" s="2">
        <v>2.5</v>
      </c>
      <c r="J82" s="2">
        <v>3.5</v>
      </c>
      <c r="K82" s="2">
        <v>4.6</v>
      </c>
      <c r="L82" s="2">
        <v>-6.7</v>
      </c>
      <c r="M82" s="2">
        <v>-2.8</v>
      </c>
      <c r="N82" s="2">
        <v>-2</v>
      </c>
      <c r="O82" s="2">
        <v>-15.2</v>
      </c>
      <c r="P82" s="2">
        <v>8.4</v>
      </c>
      <c r="Q82" s="2">
        <v>-2.2</v>
      </c>
      <c r="R82" s="2">
        <v>-3.6</v>
      </c>
      <c r="S82" s="2">
        <v>-3.1</v>
      </c>
    </row>
    <row r="83" spans="1:19" ht="13.5" customHeight="1">
      <c r="A83" s="202"/>
      <c r="B83" s="202">
        <v>5</v>
      </c>
      <c r="C83" s="203"/>
      <c r="D83" s="215">
        <v>0.1</v>
      </c>
      <c r="E83" s="2">
        <v>3.7</v>
      </c>
      <c r="F83" s="2">
        <v>0.6</v>
      </c>
      <c r="G83" s="2">
        <v>0.1</v>
      </c>
      <c r="H83" s="2">
        <v>3.3</v>
      </c>
      <c r="I83" s="2">
        <v>-2.3</v>
      </c>
      <c r="J83" s="2">
        <v>0.8</v>
      </c>
      <c r="K83" s="2">
        <v>1.9</v>
      </c>
      <c r="L83" s="2">
        <v>-6.7</v>
      </c>
      <c r="M83" s="2">
        <v>4.1</v>
      </c>
      <c r="N83" s="2">
        <v>-9.4</v>
      </c>
      <c r="O83" s="2">
        <v>-3.4</v>
      </c>
      <c r="P83" s="2">
        <v>-7.8</v>
      </c>
      <c r="Q83" s="2">
        <v>6.7</v>
      </c>
      <c r="R83" s="2">
        <v>3.1</v>
      </c>
      <c r="S83" s="2">
        <v>-2.9</v>
      </c>
    </row>
    <row r="84" spans="1:19" ht="13.5" customHeight="1">
      <c r="A84" s="202"/>
      <c r="B84" s="202">
        <v>6</v>
      </c>
      <c r="C84" s="203"/>
      <c r="D84" s="215">
        <v>-3.1</v>
      </c>
      <c r="E84" s="2">
        <v>-15.4</v>
      </c>
      <c r="F84" s="2">
        <v>-2</v>
      </c>
      <c r="G84" s="2">
        <v>-6.5</v>
      </c>
      <c r="H84" s="2">
        <v>2.8</v>
      </c>
      <c r="I84" s="2">
        <v>3</v>
      </c>
      <c r="J84" s="2">
        <v>-2.3</v>
      </c>
      <c r="K84" s="2">
        <v>-3.2</v>
      </c>
      <c r="L84" s="2">
        <v>2.2</v>
      </c>
      <c r="M84" s="2">
        <v>4.9</v>
      </c>
      <c r="N84" s="2">
        <v>-7.3</v>
      </c>
      <c r="O84" s="2">
        <v>-4.8</v>
      </c>
      <c r="P84" s="2">
        <v>-14.3</v>
      </c>
      <c r="Q84" s="2">
        <v>-2.9</v>
      </c>
      <c r="R84" s="2">
        <v>5.8</v>
      </c>
      <c r="S84" s="2">
        <v>-4.9</v>
      </c>
    </row>
    <row r="85" spans="1:19" ht="13.5" customHeight="1">
      <c r="A85" s="202"/>
      <c r="B85" s="202">
        <v>7</v>
      </c>
      <c r="C85" s="203"/>
      <c r="D85" s="215">
        <v>-1.3</v>
      </c>
      <c r="E85" s="2">
        <v>-9.1</v>
      </c>
      <c r="F85" s="2">
        <v>-0.5</v>
      </c>
      <c r="G85" s="2">
        <v>-0.4</v>
      </c>
      <c r="H85" s="2">
        <v>1.6</v>
      </c>
      <c r="I85" s="2">
        <v>-1.4</v>
      </c>
      <c r="J85" s="2">
        <v>0.4</v>
      </c>
      <c r="K85" s="2">
        <v>2.8</v>
      </c>
      <c r="L85" s="2">
        <v>-1.8</v>
      </c>
      <c r="M85" s="2">
        <v>2.2</v>
      </c>
      <c r="N85" s="2">
        <v>-12.1</v>
      </c>
      <c r="O85" s="2">
        <v>-5</v>
      </c>
      <c r="P85" s="2">
        <v>-1.2</v>
      </c>
      <c r="Q85" s="2">
        <v>1.2</v>
      </c>
      <c r="R85" s="2">
        <v>1.1</v>
      </c>
      <c r="S85" s="2">
        <v>-4</v>
      </c>
    </row>
    <row r="86" spans="1:19" ht="13.5" customHeight="1">
      <c r="A86" s="202"/>
      <c r="B86" s="202">
        <v>8</v>
      </c>
      <c r="C86" s="203"/>
      <c r="D86" s="215">
        <v>1.5</v>
      </c>
      <c r="E86" s="2">
        <v>1.5</v>
      </c>
      <c r="F86" s="2">
        <v>2.2</v>
      </c>
      <c r="G86" s="2">
        <v>3.3</v>
      </c>
      <c r="H86" s="2">
        <v>4.2</v>
      </c>
      <c r="I86" s="2">
        <v>-0.3</v>
      </c>
      <c r="J86" s="2">
        <v>1.1</v>
      </c>
      <c r="K86" s="2">
        <v>6.1</v>
      </c>
      <c r="L86" s="2">
        <v>-4.5</v>
      </c>
      <c r="M86" s="2">
        <v>7.2</v>
      </c>
      <c r="N86" s="2">
        <v>-8</v>
      </c>
      <c r="O86" s="2">
        <v>-3</v>
      </c>
      <c r="P86" s="2">
        <v>0.7</v>
      </c>
      <c r="Q86" s="2">
        <v>6.6</v>
      </c>
      <c r="R86" s="2">
        <v>5.7</v>
      </c>
      <c r="S86" s="2">
        <v>-5.1</v>
      </c>
    </row>
    <row r="87" spans="1:19" ht="13.5" customHeight="1">
      <c r="A87" s="202"/>
      <c r="B87" s="202">
        <v>9</v>
      </c>
      <c r="C87" s="203"/>
      <c r="D87" s="215">
        <v>-4.3</v>
      </c>
      <c r="E87" s="2">
        <v>-22.3</v>
      </c>
      <c r="F87" s="2">
        <v>-3.8</v>
      </c>
      <c r="G87" s="2">
        <v>2.6</v>
      </c>
      <c r="H87" s="2">
        <v>-0.7</v>
      </c>
      <c r="I87" s="2">
        <v>-1.3</v>
      </c>
      <c r="J87" s="2">
        <v>-3</v>
      </c>
      <c r="K87" s="2">
        <v>-2.3</v>
      </c>
      <c r="L87" s="2">
        <v>2.1</v>
      </c>
      <c r="M87" s="2">
        <v>-6</v>
      </c>
      <c r="N87" s="2">
        <v>-10.4</v>
      </c>
      <c r="O87" s="2">
        <v>-9.9</v>
      </c>
      <c r="P87" s="2">
        <v>-8.8</v>
      </c>
      <c r="Q87" s="2">
        <v>0.1</v>
      </c>
      <c r="R87" s="2">
        <v>-5.2</v>
      </c>
      <c r="S87" s="2">
        <v>-6</v>
      </c>
    </row>
    <row r="88" spans="1:19" ht="13.5" customHeight="1">
      <c r="A88" s="202"/>
      <c r="B88" s="202">
        <v>10</v>
      </c>
      <c r="C88" s="203"/>
      <c r="D88" s="215">
        <v>-1.4</v>
      </c>
      <c r="E88" s="2">
        <v>-5.4</v>
      </c>
      <c r="F88" s="2">
        <v>-2.4</v>
      </c>
      <c r="G88" s="2">
        <v>-5.7</v>
      </c>
      <c r="H88" s="2">
        <v>2.7</v>
      </c>
      <c r="I88" s="2">
        <v>-1.4</v>
      </c>
      <c r="J88" s="2">
        <v>0.4</v>
      </c>
      <c r="K88" s="2">
        <v>2.3</v>
      </c>
      <c r="L88" s="2">
        <v>-12.3</v>
      </c>
      <c r="M88" s="2">
        <v>1.9</v>
      </c>
      <c r="N88" s="2">
        <v>-8.6</v>
      </c>
      <c r="O88" s="2">
        <v>4.5</v>
      </c>
      <c r="P88" s="2">
        <v>-5.4</v>
      </c>
      <c r="Q88" s="2">
        <v>5.9</v>
      </c>
      <c r="R88" s="2">
        <v>2.2</v>
      </c>
      <c r="S88" s="2">
        <v>-5.1</v>
      </c>
    </row>
    <row r="89" spans="1:19" ht="13.5" customHeight="1">
      <c r="A89" s="202"/>
      <c r="B89" s="202">
        <v>11</v>
      </c>
      <c r="C89" s="203"/>
      <c r="D89" s="215">
        <v>1.1</v>
      </c>
      <c r="E89" s="2">
        <v>-10.3</v>
      </c>
      <c r="F89" s="2">
        <v>1.4</v>
      </c>
      <c r="G89" s="2">
        <v>6.7</v>
      </c>
      <c r="H89" s="2">
        <v>6</v>
      </c>
      <c r="I89" s="2">
        <v>3.5</v>
      </c>
      <c r="J89" s="2">
        <v>5.7</v>
      </c>
      <c r="K89" s="2">
        <v>9</v>
      </c>
      <c r="L89" s="2">
        <v>-8.2</v>
      </c>
      <c r="M89" s="2">
        <v>2.4</v>
      </c>
      <c r="N89" s="2">
        <v>-5.7</v>
      </c>
      <c r="O89" s="2">
        <v>-9.5</v>
      </c>
      <c r="P89" s="2">
        <v>-2</v>
      </c>
      <c r="Q89" s="2">
        <v>3.4</v>
      </c>
      <c r="R89" s="2">
        <v>6.2</v>
      </c>
      <c r="S89" s="2">
        <v>-3.2</v>
      </c>
    </row>
    <row r="90" spans="1:19" ht="13.5" customHeight="1">
      <c r="A90" s="202"/>
      <c r="B90" s="202">
        <v>12</v>
      </c>
      <c r="C90" s="203"/>
      <c r="D90" s="215">
        <v>-3.2</v>
      </c>
      <c r="E90" s="2">
        <v>-16.4</v>
      </c>
      <c r="F90" s="2">
        <v>-2.6</v>
      </c>
      <c r="G90" s="2">
        <v>3.9</v>
      </c>
      <c r="H90" s="2">
        <v>-2.5</v>
      </c>
      <c r="I90" s="2">
        <v>0.5</v>
      </c>
      <c r="J90" s="2">
        <v>0.5</v>
      </c>
      <c r="K90" s="2">
        <v>-3.4</v>
      </c>
      <c r="L90" s="2">
        <v>-9.3</v>
      </c>
      <c r="M90" s="2">
        <v>-2.9</v>
      </c>
      <c r="N90" s="2">
        <v>-11.4</v>
      </c>
      <c r="O90" s="2">
        <v>-7.4</v>
      </c>
      <c r="P90" s="2">
        <v>-4.4</v>
      </c>
      <c r="Q90" s="2">
        <v>-0.8</v>
      </c>
      <c r="R90" s="2">
        <v>3.3</v>
      </c>
      <c r="S90" s="2">
        <v>-8.1</v>
      </c>
    </row>
    <row r="91" spans="1:19" ht="13.5" customHeight="1">
      <c r="A91" s="202" t="s">
        <v>274</v>
      </c>
      <c r="B91" s="202" t="s">
        <v>448</v>
      </c>
      <c r="C91" s="203" t="s">
        <v>174</v>
      </c>
      <c r="D91" s="215">
        <v>-0.9</v>
      </c>
      <c r="E91" s="2">
        <v>-7.8</v>
      </c>
      <c r="F91" s="2">
        <v>-0.4</v>
      </c>
      <c r="G91" s="2">
        <v>-3</v>
      </c>
      <c r="H91" s="2">
        <v>-9.6</v>
      </c>
      <c r="I91" s="2">
        <v>1.3</v>
      </c>
      <c r="J91" s="2">
        <v>-2.4</v>
      </c>
      <c r="K91" s="2">
        <v>-6.4</v>
      </c>
      <c r="L91" s="2">
        <v>-2.3</v>
      </c>
      <c r="M91" s="2">
        <v>-7.6</v>
      </c>
      <c r="N91" s="2">
        <v>6.4</v>
      </c>
      <c r="O91" s="2">
        <v>-3.3</v>
      </c>
      <c r="P91" s="2">
        <v>-8.4</v>
      </c>
      <c r="Q91" s="2">
        <v>1</v>
      </c>
      <c r="R91" s="2">
        <v>-6.2</v>
      </c>
      <c r="S91" s="2">
        <v>2.5</v>
      </c>
    </row>
    <row r="92" spans="1:19" ht="13.5" customHeight="1">
      <c r="A92" s="209"/>
      <c r="B92" s="219">
        <v>2</v>
      </c>
      <c r="C92" s="210"/>
      <c r="D92" s="220">
        <v>0.2</v>
      </c>
      <c r="E92" s="221">
        <v>8.6</v>
      </c>
      <c r="F92" s="221">
        <v>-2.3</v>
      </c>
      <c r="G92" s="221">
        <v>-1.1</v>
      </c>
      <c r="H92" s="221">
        <v>-6.5</v>
      </c>
      <c r="I92" s="221">
        <v>-3.1</v>
      </c>
      <c r="J92" s="221">
        <v>3.9</v>
      </c>
      <c r="K92" s="221">
        <v>-4.4</v>
      </c>
      <c r="L92" s="221">
        <v>4</v>
      </c>
      <c r="M92" s="221">
        <v>5.2</v>
      </c>
      <c r="N92" s="221">
        <v>6.1</v>
      </c>
      <c r="O92" s="221">
        <v>-0.3</v>
      </c>
      <c r="P92" s="221">
        <v>5.2</v>
      </c>
      <c r="Q92" s="221">
        <v>2.6</v>
      </c>
      <c r="R92" s="221">
        <v>0.7</v>
      </c>
      <c r="S92" s="221">
        <v>-1.7</v>
      </c>
    </row>
    <row r="93" spans="1:35" ht="27" customHeight="1">
      <c r="A93" s="641" t="s">
        <v>154</v>
      </c>
      <c r="B93" s="641"/>
      <c r="C93" s="642"/>
      <c r="D93" s="257">
        <v>7</v>
      </c>
      <c r="E93" s="226">
        <v>7.8</v>
      </c>
      <c r="F93" s="226">
        <v>10.4</v>
      </c>
      <c r="G93" s="226">
        <v>-2.3</v>
      </c>
      <c r="H93" s="226">
        <v>12.4</v>
      </c>
      <c r="I93" s="226">
        <v>3.9</v>
      </c>
      <c r="J93" s="226">
        <v>6.5</v>
      </c>
      <c r="K93" s="226">
        <v>-1.1</v>
      </c>
      <c r="L93" s="226">
        <v>15.1</v>
      </c>
      <c r="M93" s="226">
        <v>10</v>
      </c>
      <c r="N93" s="226">
        <v>1.9</v>
      </c>
      <c r="O93" s="226">
        <v>-0.8</v>
      </c>
      <c r="P93" s="226">
        <v>27.5</v>
      </c>
      <c r="Q93" s="226">
        <v>1.4</v>
      </c>
      <c r="R93" s="226">
        <v>0</v>
      </c>
      <c r="S93" s="226">
        <v>0.4</v>
      </c>
      <c r="T93" s="228"/>
      <c r="U93" s="228"/>
      <c r="V93" s="228"/>
      <c r="W93" s="228"/>
      <c r="X93" s="228"/>
      <c r="Y93" s="228"/>
      <c r="Z93" s="228"/>
      <c r="AA93" s="228"/>
      <c r="AB93" s="228"/>
      <c r="AC93" s="228"/>
      <c r="AD93" s="228"/>
      <c r="AE93" s="228"/>
      <c r="AF93" s="228"/>
      <c r="AG93" s="228"/>
      <c r="AH93" s="228"/>
      <c r="AI93" s="228"/>
    </row>
    <row r="94" spans="1:36" s="218" customFormat="1" ht="27" customHeight="1">
      <c r="A94" s="260"/>
      <c r="B94" s="260"/>
      <c r="C94" s="260"/>
      <c r="D94" s="266"/>
      <c r="E94" s="266"/>
      <c r="F94" s="266"/>
      <c r="G94" s="266"/>
      <c r="H94" s="266"/>
      <c r="I94" s="266"/>
      <c r="J94" s="266"/>
      <c r="K94" s="266"/>
      <c r="L94" s="266"/>
      <c r="M94" s="266"/>
      <c r="N94" s="266"/>
      <c r="O94" s="266"/>
      <c r="P94" s="266"/>
      <c r="Q94" s="266"/>
      <c r="R94" s="266"/>
      <c r="S94" s="266"/>
      <c r="T94" s="173"/>
      <c r="U94" s="173"/>
      <c r="V94" s="173"/>
      <c r="W94" s="173"/>
      <c r="X94" s="173"/>
      <c r="Y94" s="173"/>
      <c r="Z94" s="173"/>
      <c r="AA94" s="173"/>
      <c r="AB94" s="173"/>
      <c r="AC94" s="173"/>
      <c r="AD94" s="173"/>
      <c r="AE94" s="173"/>
      <c r="AF94" s="173"/>
      <c r="AG94" s="173"/>
      <c r="AH94" s="173"/>
      <c r="AI94" s="173"/>
      <c r="AJ94" s="173"/>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Normal="85" zoomScaleSheetLayoutView="100" workbookViewId="0" topLeftCell="A1">
      <selection activeCell="A1" sqref="A1"/>
    </sheetView>
  </sheetViews>
  <sheetFormatPr defaultColWidth="8.796875" defaultRowHeight="14.25"/>
  <cols>
    <col min="1" max="1" width="4.8984375" style="173" bestFit="1" customWidth="1"/>
    <col min="2" max="2" width="3.5976562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457</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241</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94.7</v>
      </c>
      <c r="E8" s="199">
        <v>117.5</v>
      </c>
      <c r="F8" s="199">
        <v>86</v>
      </c>
      <c r="G8" s="199">
        <v>132.1</v>
      </c>
      <c r="H8" s="199">
        <v>88.3</v>
      </c>
      <c r="I8" s="199">
        <v>95.1</v>
      </c>
      <c r="J8" s="199">
        <v>94.4</v>
      </c>
      <c r="K8" s="199">
        <v>137.4</v>
      </c>
      <c r="L8" s="200">
        <v>159.3</v>
      </c>
      <c r="M8" s="200">
        <v>157.6</v>
      </c>
      <c r="N8" s="200">
        <v>70</v>
      </c>
      <c r="O8" s="200">
        <v>109</v>
      </c>
      <c r="P8" s="199">
        <v>84.4</v>
      </c>
      <c r="Q8" s="199">
        <v>85.4</v>
      </c>
      <c r="R8" s="199">
        <v>102.7</v>
      </c>
      <c r="S8" s="200">
        <v>125.3</v>
      </c>
    </row>
    <row r="9" spans="1:19" ht="13.5" customHeight="1">
      <c r="A9" s="202"/>
      <c r="B9" s="202" t="s">
        <v>141</v>
      </c>
      <c r="C9" s="203"/>
      <c r="D9" s="204">
        <v>96</v>
      </c>
      <c r="E9" s="3">
        <v>123.4</v>
      </c>
      <c r="F9" s="3">
        <v>93.9</v>
      </c>
      <c r="G9" s="3">
        <v>127.1</v>
      </c>
      <c r="H9" s="3">
        <v>79.3</v>
      </c>
      <c r="I9" s="3">
        <v>97</v>
      </c>
      <c r="J9" s="3">
        <v>90.3</v>
      </c>
      <c r="K9" s="3">
        <v>115.6</v>
      </c>
      <c r="L9" s="205">
        <v>128.6</v>
      </c>
      <c r="M9" s="205">
        <v>107</v>
      </c>
      <c r="N9" s="205">
        <v>82.9</v>
      </c>
      <c r="O9" s="205">
        <v>101.3</v>
      </c>
      <c r="P9" s="3">
        <v>77.1</v>
      </c>
      <c r="Q9" s="3">
        <v>95.2</v>
      </c>
      <c r="R9" s="3">
        <v>115.8</v>
      </c>
      <c r="S9" s="205">
        <v>111.6</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98.2</v>
      </c>
      <c r="E11" s="3">
        <v>72.8</v>
      </c>
      <c r="F11" s="3">
        <v>97.2</v>
      </c>
      <c r="G11" s="3">
        <v>89.7</v>
      </c>
      <c r="H11" s="3">
        <v>66</v>
      </c>
      <c r="I11" s="3">
        <v>96.7</v>
      </c>
      <c r="J11" s="3">
        <v>85.8</v>
      </c>
      <c r="K11" s="3">
        <v>102.8</v>
      </c>
      <c r="L11" s="205">
        <v>85.1</v>
      </c>
      <c r="M11" s="205">
        <v>85.2</v>
      </c>
      <c r="N11" s="205">
        <v>81.5</v>
      </c>
      <c r="O11" s="205">
        <v>110.7</v>
      </c>
      <c r="P11" s="3">
        <v>154.8</v>
      </c>
      <c r="Q11" s="3">
        <v>102.7</v>
      </c>
      <c r="R11" s="3">
        <v>77.2</v>
      </c>
      <c r="S11" s="205">
        <v>127.7</v>
      </c>
    </row>
    <row r="12" spans="1:19" ht="13.5" customHeight="1">
      <c r="A12" s="202"/>
      <c r="B12" s="202" t="s">
        <v>31</v>
      </c>
      <c r="C12" s="203"/>
      <c r="D12" s="236">
        <v>98.1</v>
      </c>
      <c r="E12" s="235">
        <v>103.6</v>
      </c>
      <c r="F12" s="235">
        <v>97.8</v>
      </c>
      <c r="G12" s="235">
        <v>92.1</v>
      </c>
      <c r="H12" s="235">
        <v>53.1</v>
      </c>
      <c r="I12" s="235">
        <v>95.2</v>
      </c>
      <c r="J12" s="235">
        <v>80.1</v>
      </c>
      <c r="K12" s="235">
        <v>115.6</v>
      </c>
      <c r="L12" s="235">
        <v>107.4</v>
      </c>
      <c r="M12" s="235">
        <v>80.6</v>
      </c>
      <c r="N12" s="235">
        <v>73.8</v>
      </c>
      <c r="O12" s="235">
        <v>131.5</v>
      </c>
      <c r="P12" s="235">
        <v>155.3</v>
      </c>
      <c r="Q12" s="235">
        <v>98.8</v>
      </c>
      <c r="R12" s="235">
        <v>97.7</v>
      </c>
      <c r="S12" s="235">
        <v>103.7</v>
      </c>
    </row>
    <row r="13" spans="1:19" ht="13.5" customHeight="1">
      <c r="A13" s="208"/>
      <c r="B13" s="209" t="s">
        <v>80</v>
      </c>
      <c r="C13" s="223"/>
      <c r="D13" s="211">
        <v>92.1</v>
      </c>
      <c r="E13" s="212">
        <v>104.9</v>
      </c>
      <c r="F13" s="212">
        <v>92.1</v>
      </c>
      <c r="G13" s="212">
        <v>175.6</v>
      </c>
      <c r="H13" s="212">
        <v>77.6</v>
      </c>
      <c r="I13" s="212">
        <v>104.6</v>
      </c>
      <c r="J13" s="212">
        <v>93.5</v>
      </c>
      <c r="K13" s="212">
        <v>87.8</v>
      </c>
      <c r="L13" s="212">
        <v>99.2</v>
      </c>
      <c r="M13" s="212">
        <v>76.8</v>
      </c>
      <c r="N13" s="212">
        <v>93.8</v>
      </c>
      <c r="O13" s="212">
        <v>115.8</v>
      </c>
      <c r="P13" s="212">
        <v>65</v>
      </c>
      <c r="Q13" s="212">
        <v>91</v>
      </c>
      <c r="R13" s="212">
        <v>88.7</v>
      </c>
      <c r="S13" s="212">
        <v>109.8</v>
      </c>
    </row>
    <row r="14" spans="1:19" ht="13.5" customHeight="1">
      <c r="A14" s="202" t="s">
        <v>318</v>
      </c>
      <c r="B14" s="202">
        <v>2</v>
      </c>
      <c r="C14" s="203"/>
      <c r="D14" s="213">
        <v>90.2</v>
      </c>
      <c r="E14" s="214">
        <v>96.3</v>
      </c>
      <c r="F14" s="214">
        <v>92.6</v>
      </c>
      <c r="G14" s="214">
        <v>149.1</v>
      </c>
      <c r="H14" s="214">
        <v>70.3</v>
      </c>
      <c r="I14" s="214">
        <v>101.1</v>
      </c>
      <c r="J14" s="214">
        <v>85.1</v>
      </c>
      <c r="K14" s="214">
        <v>80</v>
      </c>
      <c r="L14" s="214">
        <v>110.6</v>
      </c>
      <c r="M14" s="214">
        <v>80.8</v>
      </c>
      <c r="N14" s="214">
        <v>82.5</v>
      </c>
      <c r="O14" s="214">
        <v>138.8</v>
      </c>
      <c r="P14" s="214">
        <v>68.4</v>
      </c>
      <c r="Q14" s="214">
        <v>100</v>
      </c>
      <c r="R14" s="214">
        <v>66.7</v>
      </c>
      <c r="S14" s="214">
        <v>98.6</v>
      </c>
    </row>
    <row r="15" spans="1:19" ht="13.5" customHeight="1">
      <c r="A15" s="202"/>
      <c r="B15" s="202">
        <v>3</v>
      </c>
      <c r="C15" s="203"/>
      <c r="D15" s="215">
        <v>88.5</v>
      </c>
      <c r="E15" s="2">
        <v>91.7</v>
      </c>
      <c r="F15" s="2">
        <v>91.5</v>
      </c>
      <c r="G15" s="2">
        <v>168.2</v>
      </c>
      <c r="H15" s="2">
        <v>76.8</v>
      </c>
      <c r="I15" s="2">
        <v>92.5</v>
      </c>
      <c r="J15" s="2">
        <v>83.8</v>
      </c>
      <c r="K15" s="2">
        <v>80</v>
      </c>
      <c r="L15" s="2">
        <v>125</v>
      </c>
      <c r="M15" s="2">
        <v>95.4</v>
      </c>
      <c r="N15" s="2">
        <v>92.1</v>
      </c>
      <c r="O15" s="2">
        <v>144.9</v>
      </c>
      <c r="P15" s="2">
        <v>54.4</v>
      </c>
      <c r="Q15" s="2">
        <v>91.8</v>
      </c>
      <c r="R15" s="2">
        <v>70.7</v>
      </c>
      <c r="S15" s="2">
        <v>100</v>
      </c>
    </row>
    <row r="16" spans="1:19" ht="13.5" customHeight="1">
      <c r="A16" s="202"/>
      <c r="B16" s="202">
        <v>4</v>
      </c>
      <c r="C16" s="203"/>
      <c r="D16" s="215">
        <v>92.6</v>
      </c>
      <c r="E16" s="2">
        <v>101.9</v>
      </c>
      <c r="F16" s="2">
        <v>92</v>
      </c>
      <c r="G16" s="2">
        <v>177.3</v>
      </c>
      <c r="H16" s="2">
        <v>76.8</v>
      </c>
      <c r="I16" s="2">
        <v>105.4</v>
      </c>
      <c r="J16" s="2">
        <v>98.6</v>
      </c>
      <c r="K16" s="2">
        <v>82</v>
      </c>
      <c r="L16" s="2">
        <v>112.5</v>
      </c>
      <c r="M16" s="2">
        <v>80</v>
      </c>
      <c r="N16" s="2">
        <v>82.5</v>
      </c>
      <c r="O16" s="2">
        <v>102</v>
      </c>
      <c r="P16" s="2">
        <v>75</v>
      </c>
      <c r="Q16" s="2">
        <v>95.1</v>
      </c>
      <c r="R16" s="2">
        <v>97.3</v>
      </c>
      <c r="S16" s="2">
        <v>102.8</v>
      </c>
    </row>
    <row r="17" spans="1:19" ht="13.5" customHeight="1">
      <c r="A17" s="202"/>
      <c r="B17" s="202">
        <v>5</v>
      </c>
      <c r="C17" s="203"/>
      <c r="D17" s="215">
        <v>90.2</v>
      </c>
      <c r="E17" s="2">
        <v>217.6</v>
      </c>
      <c r="F17" s="2">
        <v>85.8</v>
      </c>
      <c r="G17" s="2">
        <v>152.7</v>
      </c>
      <c r="H17" s="2">
        <v>80</v>
      </c>
      <c r="I17" s="2">
        <v>91.4</v>
      </c>
      <c r="J17" s="2">
        <v>85.1</v>
      </c>
      <c r="K17" s="2">
        <v>81</v>
      </c>
      <c r="L17" s="2">
        <v>101</v>
      </c>
      <c r="M17" s="2">
        <v>76.2</v>
      </c>
      <c r="N17" s="2">
        <v>77.8</v>
      </c>
      <c r="O17" s="2">
        <v>130.6</v>
      </c>
      <c r="P17" s="2">
        <v>76.5</v>
      </c>
      <c r="Q17" s="2">
        <v>80.3</v>
      </c>
      <c r="R17" s="2">
        <v>101.3</v>
      </c>
      <c r="S17" s="2">
        <v>90.1</v>
      </c>
    </row>
    <row r="18" spans="1:19" ht="13.5" customHeight="1">
      <c r="A18" s="202"/>
      <c r="B18" s="202">
        <v>6</v>
      </c>
      <c r="C18" s="203"/>
      <c r="D18" s="215">
        <v>91</v>
      </c>
      <c r="E18" s="2">
        <v>97.2</v>
      </c>
      <c r="F18" s="2">
        <v>91.5</v>
      </c>
      <c r="G18" s="2">
        <v>149.1</v>
      </c>
      <c r="H18" s="2">
        <v>72.9</v>
      </c>
      <c r="I18" s="2">
        <v>97.5</v>
      </c>
      <c r="J18" s="2">
        <v>86.5</v>
      </c>
      <c r="K18" s="2">
        <v>79</v>
      </c>
      <c r="L18" s="2">
        <v>89.4</v>
      </c>
      <c r="M18" s="2">
        <v>85.4</v>
      </c>
      <c r="N18" s="2">
        <v>92.1</v>
      </c>
      <c r="O18" s="2">
        <v>136.7</v>
      </c>
      <c r="P18" s="2">
        <v>86.8</v>
      </c>
      <c r="Q18" s="2">
        <v>98.4</v>
      </c>
      <c r="R18" s="2">
        <v>93.3</v>
      </c>
      <c r="S18" s="2">
        <v>94.4</v>
      </c>
    </row>
    <row r="19" spans="1:19" ht="13.5" customHeight="1">
      <c r="A19" s="202"/>
      <c r="B19" s="202">
        <v>7</v>
      </c>
      <c r="C19" s="203"/>
      <c r="D19" s="215">
        <v>93.4</v>
      </c>
      <c r="E19" s="2">
        <v>86.1</v>
      </c>
      <c r="F19" s="2">
        <v>94.9</v>
      </c>
      <c r="G19" s="2">
        <v>168.2</v>
      </c>
      <c r="H19" s="2">
        <v>78.1</v>
      </c>
      <c r="I19" s="2">
        <v>102.9</v>
      </c>
      <c r="J19" s="2">
        <v>97.3</v>
      </c>
      <c r="K19" s="2">
        <v>85</v>
      </c>
      <c r="L19" s="2">
        <v>85.6</v>
      </c>
      <c r="M19" s="2">
        <v>73.8</v>
      </c>
      <c r="N19" s="2">
        <v>106.3</v>
      </c>
      <c r="O19" s="2">
        <v>87.8</v>
      </c>
      <c r="P19" s="2">
        <v>66.2</v>
      </c>
      <c r="Q19" s="2">
        <v>86.9</v>
      </c>
      <c r="R19" s="2">
        <v>88</v>
      </c>
      <c r="S19" s="2">
        <v>126.8</v>
      </c>
    </row>
    <row r="20" spans="1:19" ht="13.5" customHeight="1">
      <c r="A20" s="202"/>
      <c r="B20" s="202">
        <v>8</v>
      </c>
      <c r="C20" s="203"/>
      <c r="D20" s="215">
        <v>91</v>
      </c>
      <c r="E20" s="2">
        <v>78.7</v>
      </c>
      <c r="F20" s="2">
        <v>88.6</v>
      </c>
      <c r="G20" s="2">
        <v>180</v>
      </c>
      <c r="H20" s="2">
        <v>79.4</v>
      </c>
      <c r="I20" s="2">
        <v>111.4</v>
      </c>
      <c r="J20" s="2">
        <v>97.3</v>
      </c>
      <c r="K20" s="2">
        <v>89</v>
      </c>
      <c r="L20" s="2">
        <v>93.3</v>
      </c>
      <c r="M20" s="2">
        <v>71.5</v>
      </c>
      <c r="N20" s="2">
        <v>130.2</v>
      </c>
      <c r="O20" s="2">
        <v>146.9</v>
      </c>
      <c r="P20" s="2">
        <v>20.6</v>
      </c>
      <c r="Q20" s="2">
        <v>96.7</v>
      </c>
      <c r="R20" s="2">
        <v>77.3</v>
      </c>
      <c r="S20" s="2">
        <v>112.7</v>
      </c>
    </row>
    <row r="21" spans="1:19" ht="13.5" customHeight="1">
      <c r="A21" s="202"/>
      <c r="B21" s="202">
        <v>9</v>
      </c>
      <c r="C21" s="203"/>
      <c r="D21" s="215">
        <v>91.8</v>
      </c>
      <c r="E21" s="2">
        <v>82.4</v>
      </c>
      <c r="F21" s="2">
        <v>93.8</v>
      </c>
      <c r="G21" s="2">
        <v>190.9</v>
      </c>
      <c r="H21" s="2">
        <v>83.2</v>
      </c>
      <c r="I21" s="2">
        <v>112.9</v>
      </c>
      <c r="J21" s="2">
        <v>94.6</v>
      </c>
      <c r="K21" s="2">
        <v>94</v>
      </c>
      <c r="L21" s="2">
        <v>101</v>
      </c>
      <c r="M21" s="2">
        <v>73.1</v>
      </c>
      <c r="N21" s="2">
        <v>98.4</v>
      </c>
      <c r="O21" s="2">
        <v>77.6</v>
      </c>
      <c r="P21" s="2">
        <v>65.4</v>
      </c>
      <c r="Q21" s="2">
        <v>72.1</v>
      </c>
      <c r="R21" s="2">
        <v>86.7</v>
      </c>
      <c r="S21" s="2">
        <v>118.3</v>
      </c>
    </row>
    <row r="22" spans="1:19" ht="13.5" customHeight="1">
      <c r="A22" s="202"/>
      <c r="B22" s="202">
        <v>10</v>
      </c>
      <c r="C22" s="203"/>
      <c r="D22" s="215">
        <v>97.5</v>
      </c>
      <c r="E22" s="2">
        <v>110.2</v>
      </c>
      <c r="F22" s="2">
        <v>96.6</v>
      </c>
      <c r="G22" s="2">
        <v>191.8</v>
      </c>
      <c r="H22" s="2">
        <v>86.5</v>
      </c>
      <c r="I22" s="2">
        <v>111.8</v>
      </c>
      <c r="J22" s="2">
        <v>105.4</v>
      </c>
      <c r="K22" s="2">
        <v>94</v>
      </c>
      <c r="L22" s="2">
        <v>88.5</v>
      </c>
      <c r="M22" s="2">
        <v>73.1</v>
      </c>
      <c r="N22" s="2">
        <v>87.3</v>
      </c>
      <c r="O22" s="2">
        <v>106.1</v>
      </c>
      <c r="P22" s="2">
        <v>79.4</v>
      </c>
      <c r="Q22" s="2">
        <v>86.9</v>
      </c>
      <c r="R22" s="2">
        <v>101.3</v>
      </c>
      <c r="S22" s="2">
        <v>129.6</v>
      </c>
    </row>
    <row r="23" spans="1:19" ht="13.5" customHeight="1">
      <c r="A23" s="202"/>
      <c r="B23" s="202">
        <v>11</v>
      </c>
      <c r="C23" s="203"/>
      <c r="D23" s="215">
        <v>100.8</v>
      </c>
      <c r="E23" s="2">
        <v>108.3</v>
      </c>
      <c r="F23" s="2">
        <v>101.7</v>
      </c>
      <c r="G23" s="2">
        <v>241.8</v>
      </c>
      <c r="H23" s="2">
        <v>83.2</v>
      </c>
      <c r="I23" s="2">
        <v>117.9</v>
      </c>
      <c r="J23" s="2">
        <v>102.7</v>
      </c>
      <c r="K23" s="2">
        <v>107</v>
      </c>
      <c r="L23" s="2">
        <v>91.3</v>
      </c>
      <c r="M23" s="2">
        <v>70.8</v>
      </c>
      <c r="N23" s="2">
        <v>93.7</v>
      </c>
      <c r="O23" s="2">
        <v>102</v>
      </c>
      <c r="P23" s="2">
        <v>72.8</v>
      </c>
      <c r="Q23" s="2">
        <v>101.6</v>
      </c>
      <c r="R23" s="2">
        <v>60</v>
      </c>
      <c r="S23" s="2">
        <v>125.4</v>
      </c>
    </row>
    <row r="24" spans="1:46" ht="13.5" customHeight="1">
      <c r="A24" s="202"/>
      <c r="B24" s="202">
        <v>12</v>
      </c>
      <c r="C24" s="203"/>
      <c r="D24" s="215">
        <v>94.3</v>
      </c>
      <c r="E24" s="2">
        <v>100.9</v>
      </c>
      <c r="F24" s="2">
        <v>94.3</v>
      </c>
      <c r="G24" s="2">
        <v>187.3</v>
      </c>
      <c r="H24" s="2">
        <v>82.6</v>
      </c>
      <c r="I24" s="2">
        <v>117.1</v>
      </c>
      <c r="J24" s="2">
        <v>100</v>
      </c>
      <c r="K24" s="2">
        <v>103</v>
      </c>
      <c r="L24" s="2">
        <v>85.6</v>
      </c>
      <c r="M24" s="2">
        <v>74.6</v>
      </c>
      <c r="N24" s="2">
        <v>98.4</v>
      </c>
      <c r="O24" s="2">
        <v>75.5</v>
      </c>
      <c r="P24" s="2">
        <v>52.9</v>
      </c>
      <c r="Q24" s="2">
        <v>85.2</v>
      </c>
      <c r="R24" s="2">
        <v>140</v>
      </c>
      <c r="S24" s="2">
        <v>118.3</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89.3</v>
      </c>
      <c r="E25" s="2">
        <v>143.5</v>
      </c>
      <c r="F25" s="2">
        <v>79</v>
      </c>
      <c r="G25" s="2">
        <v>120</v>
      </c>
      <c r="H25" s="2">
        <v>99.4</v>
      </c>
      <c r="I25" s="2">
        <v>100.4</v>
      </c>
      <c r="J25" s="2">
        <v>105.4</v>
      </c>
      <c r="K25" s="2">
        <v>125</v>
      </c>
      <c r="L25" s="2">
        <v>88.5</v>
      </c>
      <c r="M25" s="2">
        <v>69.2</v>
      </c>
      <c r="N25" s="2">
        <v>104.8</v>
      </c>
      <c r="O25" s="2">
        <v>104.1</v>
      </c>
      <c r="P25" s="2">
        <v>34.6</v>
      </c>
      <c r="Q25" s="2">
        <v>98.4</v>
      </c>
      <c r="R25" s="2">
        <v>82.7</v>
      </c>
      <c r="S25" s="2">
        <v>129.6</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95.1</v>
      </c>
      <c r="E26" s="221">
        <v>148.1</v>
      </c>
      <c r="F26" s="221">
        <v>89.2</v>
      </c>
      <c r="G26" s="221">
        <v>110</v>
      </c>
      <c r="H26" s="221">
        <v>112.9</v>
      </c>
      <c r="I26" s="221">
        <v>106.1</v>
      </c>
      <c r="J26" s="221">
        <v>98.6</v>
      </c>
      <c r="K26" s="221">
        <v>102</v>
      </c>
      <c r="L26" s="221">
        <v>109.6</v>
      </c>
      <c r="M26" s="221">
        <v>83.8</v>
      </c>
      <c r="N26" s="221">
        <v>101.6</v>
      </c>
      <c r="O26" s="221">
        <v>106.1</v>
      </c>
      <c r="P26" s="221">
        <v>38.2</v>
      </c>
      <c r="Q26" s="221">
        <v>113.1</v>
      </c>
      <c r="R26" s="221">
        <v>86.7</v>
      </c>
      <c r="S26" s="221">
        <v>118.3</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3.7</v>
      </c>
      <c r="E28" s="199">
        <v>-3.7</v>
      </c>
      <c r="F28" s="199">
        <v>3.8</v>
      </c>
      <c r="G28" s="199">
        <v>8.6</v>
      </c>
      <c r="H28" s="199">
        <v>-6.4</v>
      </c>
      <c r="I28" s="199">
        <v>11</v>
      </c>
      <c r="J28" s="199">
        <v>-5.2</v>
      </c>
      <c r="K28" s="199">
        <v>1.7</v>
      </c>
      <c r="L28" s="200">
        <v>40.5</v>
      </c>
      <c r="M28" s="200">
        <v>17.2</v>
      </c>
      <c r="N28" s="200">
        <v>7</v>
      </c>
      <c r="O28" s="200">
        <v>-12.1</v>
      </c>
      <c r="P28" s="199">
        <v>22.7</v>
      </c>
      <c r="Q28" s="199">
        <v>-3.6</v>
      </c>
      <c r="R28" s="199">
        <v>37.8</v>
      </c>
      <c r="S28" s="200">
        <v>-8.9</v>
      </c>
    </row>
    <row r="29" spans="1:19" ht="13.5" customHeight="1">
      <c r="A29" s="202"/>
      <c r="B29" s="202" t="s">
        <v>141</v>
      </c>
      <c r="C29" s="203"/>
      <c r="D29" s="204">
        <v>1.3</v>
      </c>
      <c r="E29" s="3">
        <v>5</v>
      </c>
      <c r="F29" s="3">
        <v>9.2</v>
      </c>
      <c r="G29" s="3">
        <v>-3.9</v>
      </c>
      <c r="H29" s="3">
        <v>-10.2</v>
      </c>
      <c r="I29" s="3">
        <v>2</v>
      </c>
      <c r="J29" s="3">
        <v>-4.4</v>
      </c>
      <c r="K29" s="3">
        <v>-15.9</v>
      </c>
      <c r="L29" s="205">
        <v>-19.3</v>
      </c>
      <c r="M29" s="205">
        <v>-32.1</v>
      </c>
      <c r="N29" s="205">
        <v>18.5</v>
      </c>
      <c r="O29" s="205">
        <v>-7</v>
      </c>
      <c r="P29" s="3">
        <v>-8.7</v>
      </c>
      <c r="Q29" s="3">
        <v>11.4</v>
      </c>
      <c r="R29" s="3">
        <v>12.8</v>
      </c>
      <c r="S29" s="205">
        <v>-10.9</v>
      </c>
    </row>
    <row r="30" spans="1:19" ht="13.5" customHeight="1">
      <c r="A30" s="202"/>
      <c r="B30" s="202" t="s">
        <v>48</v>
      </c>
      <c r="C30" s="203"/>
      <c r="D30" s="204">
        <v>4.2</v>
      </c>
      <c r="E30" s="3">
        <v>-19</v>
      </c>
      <c r="F30" s="3">
        <v>6.5</v>
      </c>
      <c r="G30" s="3">
        <v>-21.2</v>
      </c>
      <c r="H30" s="3">
        <v>26</v>
      </c>
      <c r="I30" s="3">
        <v>3.1</v>
      </c>
      <c r="J30" s="3">
        <v>10.9</v>
      </c>
      <c r="K30" s="3">
        <v>-13.5</v>
      </c>
      <c r="L30" s="205">
        <v>-22.2</v>
      </c>
      <c r="M30" s="205">
        <v>-6.5</v>
      </c>
      <c r="N30" s="205">
        <v>20.5</v>
      </c>
      <c r="O30" s="205">
        <v>-1.2</v>
      </c>
      <c r="P30" s="3">
        <v>29.8</v>
      </c>
      <c r="Q30" s="3">
        <v>5</v>
      </c>
      <c r="R30" s="3">
        <v>-13.6</v>
      </c>
      <c r="S30" s="205">
        <v>-10.4</v>
      </c>
    </row>
    <row r="31" spans="1:19" ht="13.5" customHeight="1">
      <c r="A31" s="202"/>
      <c r="B31" s="202">
        <v>28</v>
      </c>
      <c r="C31" s="203"/>
      <c r="D31" s="204">
        <v>-1.8</v>
      </c>
      <c r="E31" s="3">
        <v>-27.2</v>
      </c>
      <c r="F31" s="3">
        <v>-2.8</v>
      </c>
      <c r="G31" s="3">
        <v>-10.4</v>
      </c>
      <c r="H31" s="3">
        <v>-34</v>
      </c>
      <c r="I31" s="3">
        <v>-3.4</v>
      </c>
      <c r="J31" s="3">
        <v>-14.2</v>
      </c>
      <c r="K31" s="3">
        <v>2.8</v>
      </c>
      <c r="L31" s="205">
        <v>-14.9</v>
      </c>
      <c r="M31" s="205">
        <v>-14.9</v>
      </c>
      <c r="N31" s="205">
        <v>-18.6</v>
      </c>
      <c r="O31" s="205">
        <v>10.5</v>
      </c>
      <c r="P31" s="3">
        <v>54.7</v>
      </c>
      <c r="Q31" s="3">
        <v>2.8</v>
      </c>
      <c r="R31" s="3">
        <v>-22.8</v>
      </c>
      <c r="S31" s="205">
        <v>27.7</v>
      </c>
    </row>
    <row r="32" spans="1:19" ht="13.5" customHeight="1">
      <c r="A32" s="202"/>
      <c r="B32" s="202" t="s">
        <v>31</v>
      </c>
      <c r="C32" s="203"/>
      <c r="D32" s="204">
        <v>-0.1</v>
      </c>
      <c r="E32" s="3">
        <v>42.3</v>
      </c>
      <c r="F32" s="3">
        <v>0.6</v>
      </c>
      <c r="G32" s="3">
        <v>2.7</v>
      </c>
      <c r="H32" s="3">
        <v>-19.5</v>
      </c>
      <c r="I32" s="3">
        <v>-1.6</v>
      </c>
      <c r="J32" s="3">
        <v>-6.6</v>
      </c>
      <c r="K32" s="3">
        <v>12.5</v>
      </c>
      <c r="L32" s="205">
        <v>26.2</v>
      </c>
      <c r="M32" s="205">
        <v>-5.4</v>
      </c>
      <c r="N32" s="205">
        <v>-9.4</v>
      </c>
      <c r="O32" s="205">
        <v>18.8</v>
      </c>
      <c r="P32" s="3">
        <v>0.3</v>
      </c>
      <c r="Q32" s="3">
        <v>-3.8</v>
      </c>
      <c r="R32" s="3">
        <v>26.6</v>
      </c>
      <c r="S32" s="205">
        <v>-18.8</v>
      </c>
    </row>
    <row r="33" spans="1:19" ht="13.5" customHeight="1">
      <c r="A33" s="208"/>
      <c r="B33" s="209" t="s">
        <v>80</v>
      </c>
      <c r="C33" s="223"/>
      <c r="D33" s="211">
        <v>-6.1</v>
      </c>
      <c r="E33" s="212">
        <v>1.3</v>
      </c>
      <c r="F33" s="212">
        <v>-5.8</v>
      </c>
      <c r="G33" s="212">
        <v>90.7</v>
      </c>
      <c r="H33" s="212">
        <v>46.1</v>
      </c>
      <c r="I33" s="212">
        <v>9.9</v>
      </c>
      <c r="J33" s="212">
        <v>16.7</v>
      </c>
      <c r="K33" s="212">
        <v>-24</v>
      </c>
      <c r="L33" s="212">
        <v>-7.6</v>
      </c>
      <c r="M33" s="212">
        <v>-4.7</v>
      </c>
      <c r="N33" s="212">
        <v>27.1</v>
      </c>
      <c r="O33" s="212">
        <v>-11.9</v>
      </c>
      <c r="P33" s="212">
        <v>-58.1</v>
      </c>
      <c r="Q33" s="212">
        <v>-7.9</v>
      </c>
      <c r="R33" s="212">
        <v>-9.2</v>
      </c>
      <c r="S33" s="212">
        <v>5.9</v>
      </c>
    </row>
    <row r="34" spans="1:19" ht="13.5" customHeight="1">
      <c r="A34" s="202" t="s">
        <v>318</v>
      </c>
      <c r="B34" s="202">
        <v>2</v>
      </c>
      <c r="C34" s="203"/>
      <c r="D34" s="213">
        <v>-9.8</v>
      </c>
      <c r="E34" s="214">
        <v>-1.8</v>
      </c>
      <c r="F34" s="214">
        <v>-11</v>
      </c>
      <c r="G34" s="214">
        <v>107.7</v>
      </c>
      <c r="H34" s="214">
        <v>51.2</v>
      </c>
      <c r="I34" s="214">
        <v>2.5</v>
      </c>
      <c r="J34" s="214">
        <v>21.1</v>
      </c>
      <c r="K34" s="214">
        <v>-11.1</v>
      </c>
      <c r="L34" s="214">
        <v>19.8</v>
      </c>
      <c r="M34" s="214">
        <v>-4.5</v>
      </c>
      <c r="N34" s="214">
        <v>13</v>
      </c>
      <c r="O34" s="214">
        <v>7.9</v>
      </c>
      <c r="P34" s="214">
        <v>-60.8</v>
      </c>
      <c r="Q34" s="214">
        <v>-1.6</v>
      </c>
      <c r="R34" s="214">
        <v>-15.2</v>
      </c>
      <c r="S34" s="214">
        <v>-12.5</v>
      </c>
    </row>
    <row r="35" spans="1:19" ht="13.5" customHeight="1">
      <c r="A35" s="202"/>
      <c r="B35" s="202">
        <v>3</v>
      </c>
      <c r="C35" s="203"/>
      <c r="D35" s="215">
        <v>-11.5</v>
      </c>
      <c r="E35" s="2">
        <v>-8.3</v>
      </c>
      <c r="F35" s="2">
        <v>-14.3</v>
      </c>
      <c r="G35" s="2">
        <v>153.3</v>
      </c>
      <c r="H35" s="2">
        <v>20.2</v>
      </c>
      <c r="I35" s="2">
        <v>-1.9</v>
      </c>
      <c r="J35" s="2">
        <v>12.8</v>
      </c>
      <c r="K35" s="2">
        <v>-32.8</v>
      </c>
      <c r="L35" s="2">
        <v>12.1</v>
      </c>
      <c r="M35" s="2">
        <v>19.3</v>
      </c>
      <c r="N35" s="2">
        <v>16</v>
      </c>
      <c r="O35" s="2">
        <v>18.4</v>
      </c>
      <c r="P35" s="2">
        <v>-59.6</v>
      </c>
      <c r="Q35" s="2">
        <v>-3.5</v>
      </c>
      <c r="R35" s="2">
        <v>-19.7</v>
      </c>
      <c r="S35" s="2">
        <v>-9</v>
      </c>
    </row>
    <row r="36" spans="1:19" ht="13.5" customHeight="1">
      <c r="A36" s="202"/>
      <c r="B36" s="202">
        <v>4</v>
      </c>
      <c r="C36" s="203"/>
      <c r="D36" s="215">
        <v>-11</v>
      </c>
      <c r="E36" s="2">
        <v>25</v>
      </c>
      <c r="F36" s="2">
        <v>-10.1</v>
      </c>
      <c r="G36" s="2">
        <v>105.2</v>
      </c>
      <c r="H36" s="2">
        <v>0.9</v>
      </c>
      <c r="I36" s="2">
        <v>7.3</v>
      </c>
      <c r="J36" s="2">
        <v>19.7</v>
      </c>
      <c r="K36" s="2">
        <v>-33.3</v>
      </c>
      <c r="L36" s="2">
        <v>3.5</v>
      </c>
      <c r="M36" s="2">
        <v>8.4</v>
      </c>
      <c r="N36" s="2">
        <v>3.9</v>
      </c>
      <c r="O36" s="2">
        <v>-29.6</v>
      </c>
      <c r="P36" s="2">
        <v>-64.7</v>
      </c>
      <c r="Q36" s="2">
        <v>-3.4</v>
      </c>
      <c r="R36" s="2">
        <v>14.1</v>
      </c>
      <c r="S36" s="2">
        <v>-9.9</v>
      </c>
    </row>
    <row r="37" spans="1:19" ht="13.5" customHeight="1">
      <c r="A37" s="202"/>
      <c r="B37" s="202">
        <v>5</v>
      </c>
      <c r="C37" s="203"/>
      <c r="D37" s="215">
        <v>-6.7</v>
      </c>
      <c r="E37" s="2">
        <v>144.8</v>
      </c>
      <c r="F37" s="2">
        <v>-8.5</v>
      </c>
      <c r="G37" s="2">
        <v>118.1</v>
      </c>
      <c r="H37" s="2">
        <v>63.3</v>
      </c>
      <c r="I37" s="2">
        <v>0.8</v>
      </c>
      <c r="J37" s="2">
        <v>1.6</v>
      </c>
      <c r="K37" s="2">
        <v>-36.7</v>
      </c>
      <c r="L37" s="2">
        <v>0</v>
      </c>
      <c r="M37" s="2">
        <v>-10.8</v>
      </c>
      <c r="N37" s="2">
        <v>-2</v>
      </c>
      <c r="O37" s="2">
        <v>-12.3</v>
      </c>
      <c r="P37" s="2">
        <v>-54.4</v>
      </c>
      <c r="Q37" s="2">
        <v>-17</v>
      </c>
      <c r="R37" s="2">
        <v>10.1</v>
      </c>
      <c r="S37" s="2">
        <v>-22</v>
      </c>
    </row>
    <row r="38" spans="1:19" ht="13.5" customHeight="1">
      <c r="A38" s="202"/>
      <c r="B38" s="202">
        <v>6</v>
      </c>
      <c r="C38" s="203"/>
      <c r="D38" s="215">
        <v>-9</v>
      </c>
      <c r="E38" s="2">
        <v>10.5</v>
      </c>
      <c r="F38" s="2">
        <v>-5.3</v>
      </c>
      <c r="G38" s="2">
        <v>59.3</v>
      </c>
      <c r="H38" s="2">
        <v>56.8</v>
      </c>
      <c r="I38" s="2">
        <v>-1.4</v>
      </c>
      <c r="J38" s="2">
        <v>1.6</v>
      </c>
      <c r="K38" s="2">
        <v>-35.2</v>
      </c>
      <c r="L38" s="2">
        <v>-8.9</v>
      </c>
      <c r="M38" s="2">
        <v>9.9</v>
      </c>
      <c r="N38" s="2">
        <v>38.1</v>
      </c>
      <c r="O38" s="2">
        <v>-4.3</v>
      </c>
      <c r="P38" s="2">
        <v>-57.4</v>
      </c>
      <c r="Q38" s="2">
        <v>5.4</v>
      </c>
      <c r="R38" s="2">
        <v>11.1</v>
      </c>
      <c r="S38" s="2">
        <v>-13</v>
      </c>
    </row>
    <row r="39" spans="1:19" ht="13.5" customHeight="1">
      <c r="A39" s="202"/>
      <c r="B39" s="202">
        <v>7</v>
      </c>
      <c r="C39" s="203"/>
      <c r="D39" s="215">
        <v>-2.6</v>
      </c>
      <c r="E39" s="2">
        <v>-14.7</v>
      </c>
      <c r="F39" s="2">
        <v>2.5</v>
      </c>
      <c r="G39" s="2">
        <v>101.2</v>
      </c>
      <c r="H39" s="2">
        <v>68</v>
      </c>
      <c r="I39" s="2">
        <v>7.5</v>
      </c>
      <c r="J39" s="2">
        <v>16.1</v>
      </c>
      <c r="K39" s="2">
        <v>-32.5</v>
      </c>
      <c r="L39" s="2">
        <v>-27.6</v>
      </c>
      <c r="M39" s="2">
        <v>-15.8</v>
      </c>
      <c r="N39" s="2">
        <v>55.6</v>
      </c>
      <c r="O39" s="2">
        <v>-29.5</v>
      </c>
      <c r="P39" s="2">
        <v>-54.1</v>
      </c>
      <c r="Q39" s="2">
        <v>-13.1</v>
      </c>
      <c r="R39" s="2">
        <v>-12</v>
      </c>
      <c r="S39" s="2">
        <v>32.4</v>
      </c>
    </row>
    <row r="40" spans="1:19" ht="13.5" customHeight="1">
      <c r="A40" s="202"/>
      <c r="B40" s="202">
        <v>8</v>
      </c>
      <c r="C40" s="203"/>
      <c r="D40" s="215">
        <v>2.8</v>
      </c>
      <c r="E40" s="2">
        <v>-29.2</v>
      </c>
      <c r="F40" s="2">
        <v>-0.7</v>
      </c>
      <c r="G40" s="2">
        <v>147.6</v>
      </c>
      <c r="H40" s="2">
        <v>86.4</v>
      </c>
      <c r="I40" s="2">
        <v>19.9</v>
      </c>
      <c r="J40" s="2">
        <v>14.3</v>
      </c>
      <c r="K40" s="2">
        <v>-18.3</v>
      </c>
      <c r="L40" s="2">
        <v>-25.4</v>
      </c>
      <c r="M40" s="2">
        <v>-8.9</v>
      </c>
      <c r="N40" s="2">
        <v>67.4</v>
      </c>
      <c r="O40" s="2">
        <v>2.8</v>
      </c>
      <c r="P40" s="2">
        <v>-62.1</v>
      </c>
      <c r="Q40" s="2">
        <v>-3.3</v>
      </c>
      <c r="R40" s="2">
        <v>-19.5</v>
      </c>
      <c r="S40" s="2">
        <v>31.2</v>
      </c>
    </row>
    <row r="41" spans="1:19" ht="13.5" customHeight="1">
      <c r="A41" s="202"/>
      <c r="B41" s="202">
        <v>9</v>
      </c>
      <c r="C41" s="203"/>
      <c r="D41" s="215">
        <v>-7.5</v>
      </c>
      <c r="E41" s="2">
        <v>-35.1</v>
      </c>
      <c r="F41" s="2">
        <v>-4</v>
      </c>
      <c r="G41" s="2">
        <v>54.4</v>
      </c>
      <c r="H41" s="2">
        <v>31.6</v>
      </c>
      <c r="I41" s="2">
        <v>14.5</v>
      </c>
      <c r="J41" s="2">
        <v>16.6</v>
      </c>
      <c r="K41" s="2">
        <v>-21</v>
      </c>
      <c r="L41" s="2">
        <v>0</v>
      </c>
      <c r="M41" s="2">
        <v>-7.7</v>
      </c>
      <c r="N41" s="2">
        <v>47.5</v>
      </c>
      <c r="O41" s="2">
        <v>-34.5</v>
      </c>
      <c r="P41" s="2">
        <v>-58.1</v>
      </c>
      <c r="Q41" s="2">
        <v>-22.8</v>
      </c>
      <c r="R41" s="2">
        <v>-13.3</v>
      </c>
      <c r="S41" s="2">
        <v>25.3</v>
      </c>
    </row>
    <row r="42" spans="1:19" ht="13.5" customHeight="1">
      <c r="A42" s="202"/>
      <c r="B42" s="202">
        <v>10</v>
      </c>
      <c r="C42" s="203"/>
      <c r="D42" s="215">
        <v>-1.7</v>
      </c>
      <c r="E42" s="2">
        <v>-9.2</v>
      </c>
      <c r="F42" s="2">
        <v>0</v>
      </c>
      <c r="G42" s="2">
        <v>18.5</v>
      </c>
      <c r="H42" s="2">
        <v>78.7</v>
      </c>
      <c r="I42" s="2">
        <v>20.3</v>
      </c>
      <c r="J42" s="2">
        <v>21.8</v>
      </c>
      <c r="K42" s="2">
        <v>-17.5</v>
      </c>
      <c r="L42" s="2">
        <v>-22</v>
      </c>
      <c r="M42" s="2">
        <v>-7.7</v>
      </c>
      <c r="N42" s="2">
        <v>30.9</v>
      </c>
      <c r="O42" s="2">
        <v>-20</v>
      </c>
      <c r="P42" s="2">
        <v>-50.9</v>
      </c>
      <c r="Q42" s="2">
        <v>-14.5</v>
      </c>
      <c r="R42" s="2">
        <v>2.6</v>
      </c>
      <c r="S42" s="2">
        <v>29.6</v>
      </c>
    </row>
    <row r="43" spans="1:19" ht="13.5" customHeight="1">
      <c r="A43" s="202"/>
      <c r="B43" s="202">
        <v>11</v>
      </c>
      <c r="C43" s="203"/>
      <c r="D43" s="215">
        <v>-3.2</v>
      </c>
      <c r="E43" s="2">
        <v>-25</v>
      </c>
      <c r="F43" s="2">
        <v>-3.8</v>
      </c>
      <c r="G43" s="2">
        <v>168.7</v>
      </c>
      <c r="H43" s="2">
        <v>55.5</v>
      </c>
      <c r="I43" s="2">
        <v>26.9</v>
      </c>
      <c r="J43" s="2">
        <v>31</v>
      </c>
      <c r="K43" s="2">
        <v>-6.1</v>
      </c>
      <c r="L43" s="2">
        <v>-22.2</v>
      </c>
      <c r="M43" s="2">
        <v>-17.9</v>
      </c>
      <c r="N43" s="2">
        <v>31.2</v>
      </c>
      <c r="O43" s="2">
        <v>-18.1</v>
      </c>
      <c r="P43" s="2">
        <v>-57.7</v>
      </c>
      <c r="Q43" s="2">
        <v>-4.7</v>
      </c>
      <c r="R43" s="2">
        <v>-45.8</v>
      </c>
      <c r="S43" s="2">
        <v>15.6</v>
      </c>
    </row>
    <row r="44" spans="1:19" ht="13.5" customHeight="1">
      <c r="A44" s="202"/>
      <c r="B44" s="202">
        <v>12</v>
      </c>
      <c r="C44" s="203"/>
      <c r="D44" s="215">
        <v>-3.3</v>
      </c>
      <c r="E44" s="2">
        <v>0</v>
      </c>
      <c r="F44" s="2">
        <v>-4.7</v>
      </c>
      <c r="G44" s="2">
        <v>116.8</v>
      </c>
      <c r="H44" s="2">
        <v>60.1</v>
      </c>
      <c r="I44" s="2">
        <v>23.8</v>
      </c>
      <c r="J44" s="2">
        <v>23.3</v>
      </c>
      <c r="K44" s="2">
        <v>-7.2</v>
      </c>
      <c r="L44" s="2">
        <v>-28.2</v>
      </c>
      <c r="M44" s="2">
        <v>-9.4</v>
      </c>
      <c r="N44" s="2">
        <v>37.8</v>
      </c>
      <c r="O44" s="2">
        <v>-41.3</v>
      </c>
      <c r="P44" s="2">
        <v>-60.9</v>
      </c>
      <c r="Q44" s="2">
        <v>-18.8</v>
      </c>
      <c r="R44" s="2">
        <v>10.5</v>
      </c>
      <c r="S44" s="2">
        <v>29.3</v>
      </c>
    </row>
    <row r="45" spans="1:19" ht="13.5" customHeight="1">
      <c r="A45" s="202" t="s">
        <v>274</v>
      </c>
      <c r="B45" s="202" t="s">
        <v>448</v>
      </c>
      <c r="C45" s="203" t="s">
        <v>174</v>
      </c>
      <c r="D45" s="215">
        <v>6.8</v>
      </c>
      <c r="E45" s="2">
        <v>64.9</v>
      </c>
      <c r="F45" s="2">
        <v>-2.8</v>
      </c>
      <c r="G45" s="2">
        <v>-20.5</v>
      </c>
      <c r="H45" s="2">
        <v>62.2</v>
      </c>
      <c r="I45" s="2">
        <v>7.7</v>
      </c>
      <c r="J45" s="2">
        <v>23.9</v>
      </c>
      <c r="K45" s="2">
        <v>56.3</v>
      </c>
      <c r="L45" s="2">
        <v>-17.1</v>
      </c>
      <c r="M45" s="2">
        <v>3.4</v>
      </c>
      <c r="N45" s="2">
        <v>24.6</v>
      </c>
      <c r="O45" s="2">
        <v>-26.1</v>
      </c>
      <c r="P45" s="2">
        <v>-43.3</v>
      </c>
      <c r="Q45" s="2">
        <v>1.8</v>
      </c>
      <c r="R45" s="2">
        <v>1.7</v>
      </c>
      <c r="S45" s="2">
        <v>29.6</v>
      </c>
    </row>
    <row r="46" spans="1:19" ht="13.5" customHeight="1">
      <c r="A46" s="209"/>
      <c r="B46" s="219">
        <v>2</v>
      </c>
      <c r="C46" s="210"/>
      <c r="D46" s="220">
        <v>5.4</v>
      </c>
      <c r="E46" s="221">
        <v>53.8</v>
      </c>
      <c r="F46" s="221">
        <v>-3.7</v>
      </c>
      <c r="G46" s="221">
        <v>-26.2</v>
      </c>
      <c r="H46" s="221">
        <v>60.6</v>
      </c>
      <c r="I46" s="221">
        <v>4.9</v>
      </c>
      <c r="J46" s="221">
        <v>15.9</v>
      </c>
      <c r="K46" s="221">
        <v>27.5</v>
      </c>
      <c r="L46" s="221">
        <v>-0.9</v>
      </c>
      <c r="M46" s="221">
        <v>3.7</v>
      </c>
      <c r="N46" s="221">
        <v>23.2</v>
      </c>
      <c r="O46" s="221">
        <v>-23.6</v>
      </c>
      <c r="P46" s="221">
        <v>-44.2</v>
      </c>
      <c r="Q46" s="221">
        <v>13.1</v>
      </c>
      <c r="R46" s="221">
        <v>30</v>
      </c>
      <c r="S46" s="221">
        <v>20</v>
      </c>
    </row>
    <row r="47" spans="1:35" ht="27" customHeight="1">
      <c r="A47" s="641" t="s">
        <v>154</v>
      </c>
      <c r="B47" s="641"/>
      <c r="C47" s="642"/>
      <c r="D47" s="226">
        <v>6.5</v>
      </c>
      <c r="E47" s="226">
        <v>3.2</v>
      </c>
      <c r="F47" s="226">
        <v>12.9</v>
      </c>
      <c r="G47" s="226">
        <v>-8.3</v>
      </c>
      <c r="H47" s="226">
        <v>13.6</v>
      </c>
      <c r="I47" s="226">
        <v>5.7</v>
      </c>
      <c r="J47" s="226">
        <v>-6.5</v>
      </c>
      <c r="K47" s="226">
        <v>-18.4</v>
      </c>
      <c r="L47" s="226">
        <v>23.8</v>
      </c>
      <c r="M47" s="226">
        <v>21.1</v>
      </c>
      <c r="N47" s="226">
        <v>-3.1</v>
      </c>
      <c r="O47" s="226">
        <v>1.9</v>
      </c>
      <c r="P47" s="226">
        <v>10.4</v>
      </c>
      <c r="Q47" s="226">
        <v>14.9</v>
      </c>
      <c r="R47" s="226">
        <v>4.8</v>
      </c>
      <c r="S47" s="226">
        <v>-8.7</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91.5</v>
      </c>
      <c r="E54" s="199">
        <v>88.6</v>
      </c>
      <c r="F54" s="199">
        <v>89.1</v>
      </c>
      <c r="G54" s="199">
        <v>95.5</v>
      </c>
      <c r="H54" s="199">
        <v>109</v>
      </c>
      <c r="I54" s="199">
        <v>83.2</v>
      </c>
      <c r="J54" s="199">
        <v>105.2</v>
      </c>
      <c r="K54" s="199">
        <v>141.9</v>
      </c>
      <c r="L54" s="200">
        <v>136.3</v>
      </c>
      <c r="M54" s="200">
        <v>126.7</v>
      </c>
      <c r="N54" s="200">
        <v>102.1</v>
      </c>
      <c r="O54" s="200">
        <v>73.4</v>
      </c>
      <c r="P54" s="199">
        <v>78.9</v>
      </c>
      <c r="Q54" s="199">
        <v>87.3</v>
      </c>
      <c r="R54" s="199">
        <v>70.9</v>
      </c>
      <c r="S54" s="200">
        <v>126.5</v>
      </c>
    </row>
    <row r="55" spans="1:19" ht="13.5" customHeight="1">
      <c r="A55" s="202"/>
      <c r="B55" s="202" t="s">
        <v>141</v>
      </c>
      <c r="C55" s="203"/>
      <c r="D55" s="204">
        <v>98.4</v>
      </c>
      <c r="E55" s="3">
        <v>92.8</v>
      </c>
      <c r="F55" s="3">
        <v>95.6</v>
      </c>
      <c r="G55" s="3">
        <v>94.3</v>
      </c>
      <c r="H55" s="3">
        <v>83.4</v>
      </c>
      <c r="I55" s="3">
        <v>100.3</v>
      </c>
      <c r="J55" s="3">
        <v>110.8</v>
      </c>
      <c r="K55" s="3">
        <v>123.1</v>
      </c>
      <c r="L55" s="205">
        <v>136.1</v>
      </c>
      <c r="M55" s="205">
        <v>116</v>
      </c>
      <c r="N55" s="205">
        <v>116.6</v>
      </c>
      <c r="O55" s="205">
        <v>92.3</v>
      </c>
      <c r="P55" s="3">
        <v>86.5</v>
      </c>
      <c r="Q55" s="3">
        <v>93.2</v>
      </c>
      <c r="R55" s="3">
        <v>105.5</v>
      </c>
      <c r="S55" s="205">
        <v>112.3</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101.8</v>
      </c>
      <c r="E57" s="3">
        <v>84.7</v>
      </c>
      <c r="F57" s="3">
        <v>98.6</v>
      </c>
      <c r="G57" s="3">
        <v>82.3</v>
      </c>
      <c r="H57" s="3">
        <v>97.3</v>
      </c>
      <c r="I57" s="3">
        <v>96.6</v>
      </c>
      <c r="J57" s="3">
        <v>84.6</v>
      </c>
      <c r="K57" s="3">
        <v>114.4</v>
      </c>
      <c r="L57" s="205">
        <v>100.8</v>
      </c>
      <c r="M57" s="205">
        <v>99.1</v>
      </c>
      <c r="N57" s="205">
        <v>89.9</v>
      </c>
      <c r="O57" s="205">
        <v>101.4</v>
      </c>
      <c r="P57" s="3">
        <v>182.4</v>
      </c>
      <c r="Q57" s="3">
        <v>98.8</v>
      </c>
      <c r="R57" s="3">
        <v>90.7</v>
      </c>
      <c r="S57" s="205">
        <v>102.6</v>
      </c>
    </row>
    <row r="58" spans="1:19" ht="13.5" customHeight="1">
      <c r="A58" s="202"/>
      <c r="B58" s="202" t="s">
        <v>31</v>
      </c>
      <c r="C58" s="203"/>
      <c r="D58" s="236">
        <v>103.2</v>
      </c>
      <c r="E58" s="235">
        <v>78</v>
      </c>
      <c r="F58" s="235">
        <v>103.1</v>
      </c>
      <c r="G58" s="235">
        <v>91.5</v>
      </c>
      <c r="H58" s="235">
        <v>98.2</v>
      </c>
      <c r="I58" s="235">
        <v>93.4</v>
      </c>
      <c r="J58" s="235">
        <v>85.2</v>
      </c>
      <c r="K58" s="235">
        <v>104.3</v>
      </c>
      <c r="L58" s="235">
        <v>110.8</v>
      </c>
      <c r="M58" s="235">
        <v>93.1</v>
      </c>
      <c r="N58" s="235">
        <v>92.5</v>
      </c>
      <c r="O58" s="235">
        <v>109.3</v>
      </c>
      <c r="P58" s="235">
        <v>178.7</v>
      </c>
      <c r="Q58" s="235">
        <v>97.6</v>
      </c>
      <c r="R58" s="235">
        <v>100.6</v>
      </c>
      <c r="S58" s="235">
        <v>100.2</v>
      </c>
    </row>
    <row r="59" spans="1:19" ht="13.5" customHeight="1">
      <c r="A59" s="208"/>
      <c r="B59" s="209" t="s">
        <v>80</v>
      </c>
      <c r="C59" s="223"/>
      <c r="D59" s="211">
        <v>94.4</v>
      </c>
      <c r="E59" s="212">
        <v>63.3</v>
      </c>
      <c r="F59" s="212">
        <v>98.4</v>
      </c>
      <c r="G59" s="212">
        <v>163.7</v>
      </c>
      <c r="H59" s="212">
        <v>171.8</v>
      </c>
      <c r="I59" s="212">
        <v>87.4</v>
      </c>
      <c r="J59" s="212">
        <v>93.2</v>
      </c>
      <c r="K59" s="212">
        <v>141.9</v>
      </c>
      <c r="L59" s="212">
        <v>90.5</v>
      </c>
      <c r="M59" s="212">
        <v>111.3</v>
      </c>
      <c r="N59" s="212">
        <v>117.7</v>
      </c>
      <c r="O59" s="212">
        <v>98.6</v>
      </c>
      <c r="P59" s="212">
        <v>65.6</v>
      </c>
      <c r="Q59" s="212">
        <v>89.9</v>
      </c>
      <c r="R59" s="212">
        <v>76.4</v>
      </c>
      <c r="S59" s="212">
        <v>117.8</v>
      </c>
    </row>
    <row r="60" spans="1:19" ht="13.5" customHeight="1">
      <c r="A60" s="202" t="s">
        <v>318</v>
      </c>
      <c r="B60" s="202">
        <v>2</v>
      </c>
      <c r="C60" s="203"/>
      <c r="D60" s="213">
        <v>94.4</v>
      </c>
      <c r="E60" s="214">
        <v>40.8</v>
      </c>
      <c r="F60" s="214">
        <v>97.9</v>
      </c>
      <c r="G60" s="214">
        <v>139</v>
      </c>
      <c r="H60" s="214">
        <v>154.9</v>
      </c>
      <c r="I60" s="214">
        <v>100.6</v>
      </c>
      <c r="J60" s="214">
        <v>84.2</v>
      </c>
      <c r="K60" s="214">
        <v>117.6</v>
      </c>
      <c r="L60" s="214">
        <v>98.3</v>
      </c>
      <c r="M60" s="214">
        <v>109.5</v>
      </c>
      <c r="N60" s="214">
        <v>111.3</v>
      </c>
      <c r="O60" s="214">
        <v>95.3</v>
      </c>
      <c r="P60" s="214">
        <v>62.8</v>
      </c>
      <c r="Q60" s="214">
        <v>95.5</v>
      </c>
      <c r="R60" s="214">
        <v>51.5</v>
      </c>
      <c r="S60" s="214">
        <v>112.3</v>
      </c>
    </row>
    <row r="61" spans="1:19" ht="13.5" customHeight="1">
      <c r="A61" s="202"/>
      <c r="B61" s="202">
        <v>3</v>
      </c>
      <c r="C61" s="203"/>
      <c r="D61" s="215">
        <v>92.3</v>
      </c>
      <c r="E61" s="2">
        <v>37.7</v>
      </c>
      <c r="F61" s="2">
        <v>97.9</v>
      </c>
      <c r="G61" s="2">
        <v>156.8</v>
      </c>
      <c r="H61" s="2">
        <v>165.9</v>
      </c>
      <c r="I61" s="2">
        <v>88.5</v>
      </c>
      <c r="J61" s="2">
        <v>90.8</v>
      </c>
      <c r="K61" s="2">
        <v>150.6</v>
      </c>
      <c r="L61" s="2">
        <v>98.3</v>
      </c>
      <c r="M61" s="2">
        <v>121.4</v>
      </c>
      <c r="N61" s="2">
        <v>136.6</v>
      </c>
      <c r="O61" s="2">
        <v>112.5</v>
      </c>
      <c r="P61" s="2">
        <v>48.8</v>
      </c>
      <c r="Q61" s="2">
        <v>81.8</v>
      </c>
      <c r="R61" s="2">
        <v>58.6</v>
      </c>
      <c r="S61" s="2">
        <v>109.2</v>
      </c>
    </row>
    <row r="62" spans="1:19" ht="13.5" customHeight="1">
      <c r="A62" s="202"/>
      <c r="B62" s="202">
        <v>4</v>
      </c>
      <c r="C62" s="203"/>
      <c r="D62" s="215">
        <v>96.5</v>
      </c>
      <c r="E62" s="2">
        <v>58.1</v>
      </c>
      <c r="F62" s="2">
        <v>99.5</v>
      </c>
      <c r="G62" s="2">
        <v>165.3</v>
      </c>
      <c r="H62" s="2">
        <v>156</v>
      </c>
      <c r="I62" s="2">
        <v>92.9</v>
      </c>
      <c r="J62" s="2">
        <v>111.8</v>
      </c>
      <c r="K62" s="2">
        <v>164.7</v>
      </c>
      <c r="L62" s="2">
        <v>98.3</v>
      </c>
      <c r="M62" s="2">
        <v>116.7</v>
      </c>
      <c r="N62" s="2">
        <v>123.9</v>
      </c>
      <c r="O62" s="2">
        <v>51.6</v>
      </c>
      <c r="P62" s="2">
        <v>72.6</v>
      </c>
      <c r="Q62" s="2">
        <v>86.4</v>
      </c>
      <c r="R62" s="2">
        <v>84.8</v>
      </c>
      <c r="S62" s="2">
        <v>116.9</v>
      </c>
    </row>
    <row r="63" spans="1:19" ht="13.5" customHeight="1">
      <c r="A63" s="202"/>
      <c r="B63" s="202">
        <v>5</v>
      </c>
      <c r="C63" s="203"/>
      <c r="D63" s="215">
        <v>95.1</v>
      </c>
      <c r="E63" s="2">
        <v>280.1</v>
      </c>
      <c r="F63" s="2">
        <v>91.6</v>
      </c>
      <c r="G63" s="2">
        <v>142.4</v>
      </c>
      <c r="H63" s="2">
        <v>173.6</v>
      </c>
      <c r="I63" s="2">
        <v>82.4</v>
      </c>
      <c r="J63" s="2">
        <v>86.8</v>
      </c>
      <c r="K63" s="2">
        <v>136.5</v>
      </c>
      <c r="L63" s="2">
        <v>95.8</v>
      </c>
      <c r="M63" s="2">
        <v>111.1</v>
      </c>
      <c r="N63" s="2">
        <v>116.9</v>
      </c>
      <c r="O63" s="2">
        <v>92.2</v>
      </c>
      <c r="P63" s="2">
        <v>75</v>
      </c>
      <c r="Q63" s="2">
        <v>72.7</v>
      </c>
      <c r="R63" s="2">
        <v>87.9</v>
      </c>
      <c r="S63" s="2">
        <v>106.2</v>
      </c>
    </row>
    <row r="64" spans="1:19" ht="13.5" customHeight="1">
      <c r="A64" s="202"/>
      <c r="B64" s="202">
        <v>6</v>
      </c>
      <c r="C64" s="203"/>
      <c r="D64" s="215">
        <v>95.1</v>
      </c>
      <c r="E64" s="2">
        <v>49.7</v>
      </c>
      <c r="F64" s="2">
        <v>100</v>
      </c>
      <c r="G64" s="2">
        <v>139</v>
      </c>
      <c r="H64" s="2">
        <v>168.1</v>
      </c>
      <c r="I64" s="2">
        <v>86.5</v>
      </c>
      <c r="J64" s="2">
        <v>86.8</v>
      </c>
      <c r="K64" s="2">
        <v>137.6</v>
      </c>
      <c r="L64" s="2">
        <v>93.3</v>
      </c>
      <c r="M64" s="2">
        <v>111.9</v>
      </c>
      <c r="N64" s="2">
        <v>111.3</v>
      </c>
      <c r="O64" s="2">
        <v>115.6</v>
      </c>
      <c r="P64" s="2">
        <v>80.5</v>
      </c>
      <c r="Q64" s="2">
        <v>93.9</v>
      </c>
      <c r="R64" s="2">
        <v>63.6</v>
      </c>
      <c r="S64" s="2">
        <v>110.8</v>
      </c>
    </row>
    <row r="65" spans="1:19" ht="13.5" customHeight="1">
      <c r="A65" s="202"/>
      <c r="B65" s="202">
        <v>7</v>
      </c>
      <c r="C65" s="203"/>
      <c r="D65" s="215">
        <v>95.8</v>
      </c>
      <c r="E65" s="2">
        <v>52.4</v>
      </c>
      <c r="F65" s="2">
        <v>102.1</v>
      </c>
      <c r="G65" s="2">
        <v>156.8</v>
      </c>
      <c r="H65" s="2">
        <v>179.1</v>
      </c>
      <c r="I65" s="2">
        <v>83.3</v>
      </c>
      <c r="J65" s="2">
        <v>93.4</v>
      </c>
      <c r="K65" s="2">
        <v>125.9</v>
      </c>
      <c r="L65" s="2">
        <v>109.2</v>
      </c>
      <c r="M65" s="2">
        <v>111.9</v>
      </c>
      <c r="N65" s="2">
        <v>123.9</v>
      </c>
      <c r="O65" s="2">
        <v>89.1</v>
      </c>
      <c r="P65" s="2">
        <v>70.1</v>
      </c>
      <c r="Q65" s="2">
        <v>87.9</v>
      </c>
      <c r="R65" s="2">
        <v>67.7</v>
      </c>
      <c r="S65" s="2">
        <v>126.2</v>
      </c>
    </row>
    <row r="66" spans="1:19" ht="13.5" customHeight="1">
      <c r="A66" s="202"/>
      <c r="B66" s="202">
        <v>8</v>
      </c>
      <c r="C66" s="203"/>
      <c r="D66" s="215">
        <v>90.1</v>
      </c>
      <c r="E66" s="2">
        <v>36.1</v>
      </c>
      <c r="F66" s="2">
        <v>94.7</v>
      </c>
      <c r="G66" s="2">
        <v>167.8</v>
      </c>
      <c r="H66" s="2">
        <v>180.2</v>
      </c>
      <c r="I66" s="2">
        <v>83.7</v>
      </c>
      <c r="J66" s="2">
        <v>92.1</v>
      </c>
      <c r="K66" s="2">
        <v>136.5</v>
      </c>
      <c r="L66" s="2">
        <v>82.4</v>
      </c>
      <c r="M66" s="2">
        <v>109.5</v>
      </c>
      <c r="N66" s="2">
        <v>142.3</v>
      </c>
      <c r="O66" s="2">
        <v>162.5</v>
      </c>
      <c r="P66" s="2">
        <v>17.7</v>
      </c>
      <c r="Q66" s="2">
        <v>103</v>
      </c>
      <c r="R66" s="2">
        <v>63.6</v>
      </c>
      <c r="S66" s="2">
        <v>116.9</v>
      </c>
    </row>
    <row r="67" spans="1:19" ht="13.5" customHeight="1">
      <c r="A67" s="202"/>
      <c r="B67" s="202">
        <v>9</v>
      </c>
      <c r="C67" s="203"/>
      <c r="D67" s="215">
        <v>91.5</v>
      </c>
      <c r="E67" s="2">
        <v>38.2</v>
      </c>
      <c r="F67" s="2">
        <v>97.4</v>
      </c>
      <c r="G67" s="2">
        <v>178</v>
      </c>
      <c r="H67" s="2">
        <v>185.7</v>
      </c>
      <c r="I67" s="2">
        <v>85.3</v>
      </c>
      <c r="J67" s="2">
        <v>86.8</v>
      </c>
      <c r="K67" s="2">
        <v>138.8</v>
      </c>
      <c r="L67" s="2">
        <v>112.6</v>
      </c>
      <c r="M67" s="2">
        <v>107.1</v>
      </c>
      <c r="N67" s="2">
        <v>107</v>
      </c>
      <c r="O67" s="2">
        <v>78.1</v>
      </c>
      <c r="P67" s="2">
        <v>71.3</v>
      </c>
      <c r="Q67" s="2">
        <v>71.2</v>
      </c>
      <c r="R67" s="2">
        <v>83.8</v>
      </c>
      <c r="S67" s="2">
        <v>121.5</v>
      </c>
    </row>
    <row r="68" spans="1:19" ht="13.5" customHeight="1">
      <c r="A68" s="202"/>
      <c r="B68" s="202">
        <v>10</v>
      </c>
      <c r="C68" s="203"/>
      <c r="D68" s="215">
        <v>97.9</v>
      </c>
      <c r="E68" s="2">
        <v>42.9</v>
      </c>
      <c r="F68" s="2">
        <v>103.7</v>
      </c>
      <c r="G68" s="2">
        <v>178.8</v>
      </c>
      <c r="H68" s="2">
        <v>196.7</v>
      </c>
      <c r="I68" s="2">
        <v>81.7</v>
      </c>
      <c r="J68" s="2">
        <v>96.1</v>
      </c>
      <c r="K68" s="2">
        <v>152.9</v>
      </c>
      <c r="L68" s="2">
        <v>65.5</v>
      </c>
      <c r="M68" s="2">
        <v>111.1</v>
      </c>
      <c r="N68" s="2">
        <v>108.5</v>
      </c>
      <c r="O68" s="2">
        <v>110.9</v>
      </c>
      <c r="P68" s="2">
        <v>89</v>
      </c>
      <c r="Q68" s="2">
        <v>86.4</v>
      </c>
      <c r="R68" s="2">
        <v>98</v>
      </c>
      <c r="S68" s="2">
        <v>133.8</v>
      </c>
    </row>
    <row r="69" spans="1:19" ht="13.5" customHeight="1">
      <c r="A69" s="202"/>
      <c r="B69" s="202">
        <v>11</v>
      </c>
      <c r="C69" s="203"/>
      <c r="D69" s="215">
        <v>102.1</v>
      </c>
      <c r="E69" s="2">
        <v>37.7</v>
      </c>
      <c r="F69" s="2">
        <v>108.4</v>
      </c>
      <c r="G69" s="2">
        <v>225.4</v>
      </c>
      <c r="H69" s="2">
        <v>184.6</v>
      </c>
      <c r="I69" s="2">
        <v>87.2</v>
      </c>
      <c r="J69" s="2">
        <v>98.7</v>
      </c>
      <c r="K69" s="2">
        <v>164.7</v>
      </c>
      <c r="L69" s="2">
        <v>69.7</v>
      </c>
      <c r="M69" s="2">
        <v>109.5</v>
      </c>
      <c r="N69" s="2">
        <v>111.3</v>
      </c>
      <c r="O69" s="2">
        <v>103.1</v>
      </c>
      <c r="P69" s="2">
        <v>83.5</v>
      </c>
      <c r="Q69" s="2">
        <v>110.6</v>
      </c>
      <c r="R69" s="2">
        <v>39.4</v>
      </c>
      <c r="S69" s="2">
        <v>127.7</v>
      </c>
    </row>
    <row r="70" spans="1:46" ht="13.5" customHeight="1">
      <c r="A70" s="202"/>
      <c r="B70" s="202">
        <v>12</v>
      </c>
      <c r="C70" s="203"/>
      <c r="D70" s="215">
        <v>95.1</v>
      </c>
      <c r="E70" s="2">
        <v>39.8</v>
      </c>
      <c r="F70" s="2">
        <v>100.5</v>
      </c>
      <c r="G70" s="2">
        <v>174.6</v>
      </c>
      <c r="H70" s="2">
        <v>184.6</v>
      </c>
      <c r="I70" s="2">
        <v>90.4</v>
      </c>
      <c r="J70" s="2">
        <v>100</v>
      </c>
      <c r="K70" s="2">
        <v>152.9</v>
      </c>
      <c r="L70" s="2">
        <v>63</v>
      </c>
      <c r="M70" s="2">
        <v>111.1</v>
      </c>
      <c r="N70" s="2">
        <v>116.9</v>
      </c>
      <c r="O70" s="2">
        <v>65.6</v>
      </c>
      <c r="P70" s="2">
        <v>58.5</v>
      </c>
      <c r="Q70" s="2">
        <v>90.9</v>
      </c>
      <c r="R70" s="2">
        <v>154.5</v>
      </c>
      <c r="S70" s="2">
        <v>113.8</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88.7</v>
      </c>
      <c r="E71" s="2">
        <v>121.5</v>
      </c>
      <c r="F71" s="2">
        <v>82.1</v>
      </c>
      <c r="G71" s="2">
        <v>142.4</v>
      </c>
      <c r="H71" s="2">
        <v>207.7</v>
      </c>
      <c r="I71" s="2">
        <v>83.3</v>
      </c>
      <c r="J71" s="2">
        <v>101.3</v>
      </c>
      <c r="K71" s="2">
        <v>167.1</v>
      </c>
      <c r="L71" s="2">
        <v>104.2</v>
      </c>
      <c r="M71" s="2">
        <v>90.5</v>
      </c>
      <c r="N71" s="2">
        <v>128.2</v>
      </c>
      <c r="O71" s="2">
        <v>110.9</v>
      </c>
      <c r="P71" s="2">
        <v>25</v>
      </c>
      <c r="Q71" s="2">
        <v>104.5</v>
      </c>
      <c r="R71" s="2">
        <v>83.8</v>
      </c>
      <c r="S71" s="2">
        <v>143.1</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93.7</v>
      </c>
      <c r="E72" s="221">
        <v>105.8</v>
      </c>
      <c r="F72" s="221">
        <v>91.6</v>
      </c>
      <c r="G72" s="221">
        <v>126.3</v>
      </c>
      <c r="H72" s="221">
        <v>236.3</v>
      </c>
      <c r="I72" s="221">
        <v>82.7</v>
      </c>
      <c r="J72" s="221">
        <v>97.4</v>
      </c>
      <c r="K72" s="221">
        <v>155.3</v>
      </c>
      <c r="L72" s="221">
        <v>125.2</v>
      </c>
      <c r="M72" s="221">
        <v>113.5</v>
      </c>
      <c r="N72" s="221">
        <v>119.7</v>
      </c>
      <c r="O72" s="221">
        <v>114.1</v>
      </c>
      <c r="P72" s="221">
        <v>23.8</v>
      </c>
      <c r="Q72" s="221">
        <v>124.2</v>
      </c>
      <c r="R72" s="221">
        <v>83.8</v>
      </c>
      <c r="S72" s="221">
        <v>124.6</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6.2</v>
      </c>
      <c r="E74" s="199">
        <v>21.1</v>
      </c>
      <c r="F74" s="199">
        <v>6</v>
      </c>
      <c r="G74" s="199">
        <v>-20.2</v>
      </c>
      <c r="H74" s="199">
        <v>-25.6</v>
      </c>
      <c r="I74" s="199">
        <v>24.3</v>
      </c>
      <c r="J74" s="199">
        <v>10.5</v>
      </c>
      <c r="K74" s="199">
        <v>-8.1</v>
      </c>
      <c r="L74" s="200">
        <v>34.1</v>
      </c>
      <c r="M74" s="200">
        <v>-10.7</v>
      </c>
      <c r="N74" s="200">
        <v>10.8</v>
      </c>
      <c r="O74" s="200">
        <v>7.7</v>
      </c>
      <c r="P74" s="199">
        <v>30.1</v>
      </c>
      <c r="Q74" s="199">
        <v>-1.5</v>
      </c>
      <c r="R74" s="199">
        <v>43.4</v>
      </c>
      <c r="S74" s="200">
        <v>-18.4</v>
      </c>
    </row>
    <row r="75" spans="1:19" ht="13.5" customHeight="1">
      <c r="A75" s="202"/>
      <c r="B75" s="202" t="s">
        <v>141</v>
      </c>
      <c r="C75" s="203"/>
      <c r="D75" s="204">
        <v>7.5</v>
      </c>
      <c r="E75" s="3">
        <v>4.8</v>
      </c>
      <c r="F75" s="3">
        <v>7.3</v>
      </c>
      <c r="G75" s="3">
        <v>-1.2</v>
      </c>
      <c r="H75" s="3">
        <v>-23.5</v>
      </c>
      <c r="I75" s="3">
        <v>20.4</v>
      </c>
      <c r="J75" s="3">
        <v>5.4</v>
      </c>
      <c r="K75" s="3">
        <v>-13.2</v>
      </c>
      <c r="L75" s="205">
        <v>-0.1</v>
      </c>
      <c r="M75" s="205">
        <v>-8.4</v>
      </c>
      <c r="N75" s="205">
        <v>14.3</v>
      </c>
      <c r="O75" s="205">
        <v>25.6</v>
      </c>
      <c r="P75" s="3">
        <v>9.6</v>
      </c>
      <c r="Q75" s="3">
        <v>6.8</v>
      </c>
      <c r="R75" s="3">
        <v>48.9</v>
      </c>
      <c r="S75" s="205">
        <v>-11.3</v>
      </c>
    </row>
    <row r="76" spans="1:19" ht="13.5" customHeight="1">
      <c r="A76" s="202"/>
      <c r="B76" s="202" t="s">
        <v>48</v>
      </c>
      <c r="C76" s="203"/>
      <c r="D76" s="204">
        <v>1.6</v>
      </c>
      <c r="E76" s="3">
        <v>7.7</v>
      </c>
      <c r="F76" s="3">
        <v>4.6</v>
      </c>
      <c r="G76" s="3">
        <v>6</v>
      </c>
      <c r="H76" s="3">
        <v>19.8</v>
      </c>
      <c r="I76" s="3">
        <v>-0.2</v>
      </c>
      <c r="J76" s="3">
        <v>-9.8</v>
      </c>
      <c r="K76" s="3">
        <v>-18.8</v>
      </c>
      <c r="L76" s="205">
        <v>-26.5</v>
      </c>
      <c r="M76" s="205">
        <v>-13.8</v>
      </c>
      <c r="N76" s="205">
        <v>-14.2</v>
      </c>
      <c r="O76" s="205">
        <v>8.4</v>
      </c>
      <c r="P76" s="3">
        <v>15.6</v>
      </c>
      <c r="Q76" s="3">
        <v>7.3</v>
      </c>
      <c r="R76" s="3">
        <v>-5.2</v>
      </c>
      <c r="S76" s="205">
        <v>-10.8</v>
      </c>
    </row>
    <row r="77" spans="1:19" ht="13.5" customHeight="1">
      <c r="A77" s="202"/>
      <c r="B77" s="202">
        <v>28</v>
      </c>
      <c r="C77" s="203"/>
      <c r="D77" s="204">
        <v>1.8</v>
      </c>
      <c r="E77" s="3">
        <v>-15.4</v>
      </c>
      <c r="F77" s="3">
        <v>-1.4</v>
      </c>
      <c r="G77" s="3">
        <v>-17.7</v>
      </c>
      <c r="H77" s="3">
        <v>-2.7</v>
      </c>
      <c r="I77" s="3">
        <v>-3.3</v>
      </c>
      <c r="J77" s="3">
        <v>-15.4</v>
      </c>
      <c r="K77" s="3">
        <v>14.5</v>
      </c>
      <c r="L77" s="205">
        <v>0.8</v>
      </c>
      <c r="M77" s="205">
        <v>-0.9</v>
      </c>
      <c r="N77" s="205">
        <v>-10.1</v>
      </c>
      <c r="O77" s="205">
        <v>1.4</v>
      </c>
      <c r="P77" s="3">
        <v>82.3</v>
      </c>
      <c r="Q77" s="3">
        <v>-1.2</v>
      </c>
      <c r="R77" s="3">
        <v>-9.3</v>
      </c>
      <c r="S77" s="205">
        <v>2.5</v>
      </c>
    </row>
    <row r="78" spans="1:19" ht="13.5" customHeight="1">
      <c r="A78" s="202"/>
      <c r="B78" s="202" t="s">
        <v>31</v>
      </c>
      <c r="C78" s="203"/>
      <c r="D78" s="204">
        <v>1.4</v>
      </c>
      <c r="E78" s="3">
        <v>-7.9</v>
      </c>
      <c r="F78" s="3">
        <v>4.6</v>
      </c>
      <c r="G78" s="3">
        <v>11.2</v>
      </c>
      <c r="H78" s="3">
        <v>0.9</v>
      </c>
      <c r="I78" s="3">
        <v>-3.3</v>
      </c>
      <c r="J78" s="3">
        <v>0.7</v>
      </c>
      <c r="K78" s="3">
        <v>-8.8</v>
      </c>
      <c r="L78" s="205">
        <v>9.9</v>
      </c>
      <c r="M78" s="205">
        <v>-6.1</v>
      </c>
      <c r="N78" s="205">
        <v>2.9</v>
      </c>
      <c r="O78" s="205">
        <v>7.8</v>
      </c>
      <c r="P78" s="3">
        <v>-2</v>
      </c>
      <c r="Q78" s="3">
        <v>-1.2</v>
      </c>
      <c r="R78" s="3">
        <v>10.9</v>
      </c>
      <c r="S78" s="205">
        <v>-2.3</v>
      </c>
    </row>
    <row r="79" spans="1:19" ht="13.5" customHeight="1">
      <c r="A79" s="208"/>
      <c r="B79" s="209" t="s">
        <v>80</v>
      </c>
      <c r="C79" s="223"/>
      <c r="D79" s="211">
        <v>-8.5</v>
      </c>
      <c r="E79" s="212">
        <v>-18.8</v>
      </c>
      <c r="F79" s="212">
        <v>-4.6</v>
      </c>
      <c r="G79" s="212">
        <v>78.9</v>
      </c>
      <c r="H79" s="212">
        <v>74.9</v>
      </c>
      <c r="I79" s="212">
        <v>-6.4</v>
      </c>
      <c r="J79" s="212">
        <v>9.4</v>
      </c>
      <c r="K79" s="212">
        <v>36</v>
      </c>
      <c r="L79" s="212">
        <v>-18.3</v>
      </c>
      <c r="M79" s="212">
        <v>19.5</v>
      </c>
      <c r="N79" s="212">
        <v>27.2</v>
      </c>
      <c r="O79" s="212">
        <v>-9.8</v>
      </c>
      <c r="P79" s="212">
        <v>-63.3</v>
      </c>
      <c r="Q79" s="212">
        <v>-7.9</v>
      </c>
      <c r="R79" s="212">
        <v>-24.1</v>
      </c>
      <c r="S79" s="212">
        <v>17.6</v>
      </c>
    </row>
    <row r="80" spans="1:19" ht="13.5" customHeight="1">
      <c r="A80" s="202" t="s">
        <v>318</v>
      </c>
      <c r="B80" s="202">
        <v>2</v>
      </c>
      <c r="C80" s="203"/>
      <c r="D80" s="213">
        <v>-8.8</v>
      </c>
      <c r="E80" s="214">
        <v>-48.4</v>
      </c>
      <c r="F80" s="214">
        <v>-8.3</v>
      </c>
      <c r="G80" s="214">
        <v>90.7</v>
      </c>
      <c r="H80" s="214">
        <v>69.8</v>
      </c>
      <c r="I80" s="214">
        <v>2.9</v>
      </c>
      <c r="J80" s="214">
        <v>28</v>
      </c>
      <c r="K80" s="214">
        <v>63.8</v>
      </c>
      <c r="L80" s="214">
        <v>-0.9</v>
      </c>
      <c r="M80" s="214">
        <v>9.5</v>
      </c>
      <c r="N80" s="214">
        <v>41.1</v>
      </c>
      <c r="O80" s="214">
        <v>8.9</v>
      </c>
      <c r="P80" s="214">
        <v>-67.6</v>
      </c>
      <c r="Q80" s="214">
        <v>-1.5</v>
      </c>
      <c r="R80" s="214">
        <v>-37</v>
      </c>
      <c r="S80" s="214">
        <v>46</v>
      </c>
    </row>
    <row r="81" spans="1:19" ht="13.5" customHeight="1">
      <c r="A81" s="202"/>
      <c r="B81" s="202">
        <v>3</v>
      </c>
      <c r="C81" s="203"/>
      <c r="D81" s="215">
        <v>-10.2</v>
      </c>
      <c r="E81" s="2">
        <v>-51</v>
      </c>
      <c r="F81" s="2">
        <v>-11.4</v>
      </c>
      <c r="G81" s="2">
        <v>96.7</v>
      </c>
      <c r="H81" s="2">
        <v>65.9</v>
      </c>
      <c r="I81" s="2">
        <v>-3.5</v>
      </c>
      <c r="J81" s="2">
        <v>19</v>
      </c>
      <c r="K81" s="2">
        <v>26.8</v>
      </c>
      <c r="L81" s="2">
        <v>-5.7</v>
      </c>
      <c r="M81" s="2">
        <v>36.6</v>
      </c>
      <c r="N81" s="2">
        <v>40.5</v>
      </c>
      <c r="O81" s="2">
        <v>24.2</v>
      </c>
      <c r="P81" s="2">
        <v>-67.1</v>
      </c>
      <c r="Q81" s="2">
        <v>-5.3</v>
      </c>
      <c r="R81" s="2">
        <v>-19.4</v>
      </c>
      <c r="S81" s="2">
        <v>29.1</v>
      </c>
    </row>
    <row r="82" spans="1:19" ht="13.5" customHeight="1">
      <c r="A82" s="202"/>
      <c r="B82" s="202">
        <v>4</v>
      </c>
      <c r="C82" s="203"/>
      <c r="D82" s="215">
        <v>-11.1</v>
      </c>
      <c r="E82" s="2">
        <v>-17.2</v>
      </c>
      <c r="F82" s="2">
        <v>-6</v>
      </c>
      <c r="G82" s="2">
        <v>66.6</v>
      </c>
      <c r="H82" s="2">
        <v>27.9</v>
      </c>
      <c r="I82" s="2">
        <v>-7.1</v>
      </c>
      <c r="J82" s="2">
        <v>26.8</v>
      </c>
      <c r="K82" s="2">
        <v>45.9</v>
      </c>
      <c r="L82" s="2">
        <v>-12.1</v>
      </c>
      <c r="M82" s="2">
        <v>32.5</v>
      </c>
      <c r="N82" s="2">
        <v>44.2</v>
      </c>
      <c r="O82" s="2">
        <v>-46.7</v>
      </c>
      <c r="P82" s="2">
        <v>-70.5</v>
      </c>
      <c r="Q82" s="2">
        <v>-8</v>
      </c>
      <c r="R82" s="2">
        <v>-6.7</v>
      </c>
      <c r="S82" s="2">
        <v>43.4</v>
      </c>
    </row>
    <row r="83" spans="1:19" ht="13.5" customHeight="1">
      <c r="A83" s="202"/>
      <c r="B83" s="202">
        <v>5</v>
      </c>
      <c r="C83" s="203"/>
      <c r="D83" s="215">
        <v>-6.2</v>
      </c>
      <c r="E83" s="2">
        <v>284.8</v>
      </c>
      <c r="F83" s="2">
        <v>-7.9</v>
      </c>
      <c r="G83" s="2">
        <v>74.9</v>
      </c>
      <c r="H83" s="2">
        <v>83.7</v>
      </c>
      <c r="I83" s="2">
        <v>-10.7</v>
      </c>
      <c r="J83" s="2">
        <v>-7.1</v>
      </c>
      <c r="K83" s="2">
        <v>13.8</v>
      </c>
      <c r="L83" s="2">
        <v>-6.5</v>
      </c>
      <c r="M83" s="2">
        <v>22.8</v>
      </c>
      <c r="N83" s="2">
        <v>45.6</v>
      </c>
      <c r="O83" s="2">
        <v>-16.9</v>
      </c>
      <c r="P83" s="2">
        <v>-60.3</v>
      </c>
      <c r="Q83" s="2">
        <v>-26.2</v>
      </c>
      <c r="R83" s="2">
        <v>-7.4</v>
      </c>
      <c r="S83" s="2">
        <v>15.1</v>
      </c>
    </row>
    <row r="84" spans="1:19" ht="13.5" customHeight="1">
      <c r="A84" s="202"/>
      <c r="B84" s="202">
        <v>6</v>
      </c>
      <c r="C84" s="203"/>
      <c r="D84" s="215">
        <v>-9.9</v>
      </c>
      <c r="E84" s="2">
        <v>-44.5</v>
      </c>
      <c r="F84" s="2">
        <v>-0.5</v>
      </c>
      <c r="G84" s="2">
        <v>37.9</v>
      </c>
      <c r="H84" s="2">
        <v>86.6</v>
      </c>
      <c r="I84" s="2">
        <v>-10.1</v>
      </c>
      <c r="J84" s="2">
        <v>-10.9</v>
      </c>
      <c r="K84" s="2">
        <v>21.9</v>
      </c>
      <c r="L84" s="2">
        <v>-7.4</v>
      </c>
      <c r="M84" s="2">
        <v>25.9</v>
      </c>
      <c r="N84" s="2">
        <v>36.2</v>
      </c>
      <c r="O84" s="2">
        <v>-7.5</v>
      </c>
      <c r="P84" s="2">
        <v>-65.2</v>
      </c>
      <c r="Q84" s="2">
        <v>1.6</v>
      </c>
      <c r="R84" s="2">
        <v>-25</v>
      </c>
      <c r="S84" s="2">
        <v>20</v>
      </c>
    </row>
    <row r="85" spans="1:19" ht="13.5" customHeight="1">
      <c r="A85" s="202"/>
      <c r="B85" s="202">
        <v>7</v>
      </c>
      <c r="C85" s="203"/>
      <c r="D85" s="215">
        <v>-5.5</v>
      </c>
      <c r="E85" s="2">
        <v>-33.8</v>
      </c>
      <c r="F85" s="2">
        <v>3.2</v>
      </c>
      <c r="G85" s="2">
        <v>101</v>
      </c>
      <c r="H85" s="2">
        <v>75.2</v>
      </c>
      <c r="I85" s="2">
        <v>-11</v>
      </c>
      <c r="J85" s="2">
        <v>9.2</v>
      </c>
      <c r="K85" s="2">
        <v>20.2</v>
      </c>
      <c r="L85" s="2">
        <v>0</v>
      </c>
      <c r="M85" s="2">
        <v>28.2</v>
      </c>
      <c r="N85" s="2">
        <v>33.2</v>
      </c>
      <c r="O85" s="2">
        <v>-17.3</v>
      </c>
      <c r="P85" s="2">
        <v>-58.6</v>
      </c>
      <c r="Q85" s="2">
        <v>-15.9</v>
      </c>
      <c r="R85" s="2">
        <v>-31.6</v>
      </c>
      <c r="S85" s="2">
        <v>8</v>
      </c>
    </row>
    <row r="86" spans="1:19" ht="13.5" customHeight="1">
      <c r="A86" s="202"/>
      <c r="B86" s="202">
        <v>8</v>
      </c>
      <c r="C86" s="203"/>
      <c r="D86" s="215">
        <v>-3.8</v>
      </c>
      <c r="E86" s="2">
        <v>-53.1</v>
      </c>
      <c r="F86" s="2">
        <v>-1.7</v>
      </c>
      <c r="G86" s="2">
        <v>147.5</v>
      </c>
      <c r="H86" s="2">
        <v>105</v>
      </c>
      <c r="I86" s="2">
        <v>-7.7</v>
      </c>
      <c r="J86" s="2">
        <v>4.4</v>
      </c>
      <c r="K86" s="2">
        <v>46.9</v>
      </c>
      <c r="L86" s="2">
        <v>-31.9</v>
      </c>
      <c r="M86" s="2">
        <v>21</v>
      </c>
      <c r="N86" s="2">
        <v>34.8</v>
      </c>
      <c r="O86" s="2">
        <v>28.4</v>
      </c>
      <c r="P86" s="2">
        <v>-69.7</v>
      </c>
      <c r="Q86" s="2">
        <v>-1.4</v>
      </c>
      <c r="R86" s="2">
        <v>-36.4</v>
      </c>
      <c r="S86" s="2">
        <v>10.1</v>
      </c>
    </row>
    <row r="87" spans="1:19" ht="13.5" customHeight="1">
      <c r="A87" s="202"/>
      <c r="B87" s="202">
        <v>9</v>
      </c>
      <c r="C87" s="203"/>
      <c r="D87" s="215">
        <v>-13.4</v>
      </c>
      <c r="E87" s="2">
        <v>-62.4</v>
      </c>
      <c r="F87" s="2">
        <v>-7</v>
      </c>
      <c r="G87" s="2">
        <v>54.4</v>
      </c>
      <c r="H87" s="2">
        <v>85.7</v>
      </c>
      <c r="I87" s="2">
        <v>-10.1</v>
      </c>
      <c r="J87" s="2">
        <v>6.4</v>
      </c>
      <c r="K87" s="2">
        <v>26.9</v>
      </c>
      <c r="L87" s="2">
        <v>4.6</v>
      </c>
      <c r="M87" s="2">
        <v>27.3</v>
      </c>
      <c r="N87" s="2">
        <v>13.3</v>
      </c>
      <c r="O87" s="2">
        <v>-35.9</v>
      </c>
      <c r="P87" s="2">
        <v>-61</v>
      </c>
      <c r="Q87" s="2">
        <v>-20.4</v>
      </c>
      <c r="R87" s="2">
        <v>-15.4</v>
      </c>
      <c r="S87" s="2">
        <v>6.8</v>
      </c>
    </row>
    <row r="88" spans="1:19" ht="13.5" customHeight="1">
      <c r="A88" s="202"/>
      <c r="B88" s="202">
        <v>10</v>
      </c>
      <c r="C88" s="203"/>
      <c r="D88" s="215">
        <v>-7.3</v>
      </c>
      <c r="E88" s="2">
        <v>-44.6</v>
      </c>
      <c r="F88" s="2">
        <v>1.6</v>
      </c>
      <c r="G88" s="2">
        <v>18.6</v>
      </c>
      <c r="H88" s="2">
        <v>105.8</v>
      </c>
      <c r="I88" s="2">
        <v>-10.5</v>
      </c>
      <c r="J88" s="2">
        <v>-2.6</v>
      </c>
      <c r="K88" s="2">
        <v>52.9</v>
      </c>
      <c r="L88" s="2">
        <v>-46.6</v>
      </c>
      <c r="M88" s="2">
        <v>18.6</v>
      </c>
      <c r="N88" s="2">
        <v>14.9</v>
      </c>
      <c r="O88" s="2">
        <v>-9</v>
      </c>
      <c r="P88" s="2">
        <v>-53.5</v>
      </c>
      <c r="Q88" s="2">
        <v>-16.1</v>
      </c>
      <c r="R88" s="2">
        <v>6.6</v>
      </c>
      <c r="S88" s="2">
        <v>7.4</v>
      </c>
    </row>
    <row r="89" spans="1:19" ht="13.5" customHeight="1">
      <c r="A89" s="202"/>
      <c r="B89" s="202">
        <v>11</v>
      </c>
      <c r="C89" s="203"/>
      <c r="D89" s="215">
        <v>-7.7</v>
      </c>
      <c r="E89" s="2">
        <v>-52.6</v>
      </c>
      <c r="F89" s="2">
        <v>-3.3</v>
      </c>
      <c r="G89" s="2">
        <v>168.7</v>
      </c>
      <c r="H89" s="2">
        <v>88.8</v>
      </c>
      <c r="I89" s="2">
        <v>1.5</v>
      </c>
      <c r="J89" s="2">
        <v>21</v>
      </c>
      <c r="K89" s="2">
        <v>53.8</v>
      </c>
      <c r="L89" s="2">
        <v>-46.8</v>
      </c>
      <c r="M89" s="2">
        <v>2.2</v>
      </c>
      <c r="N89" s="2">
        <v>2.6</v>
      </c>
      <c r="O89" s="2">
        <v>-12</v>
      </c>
      <c r="P89" s="2">
        <v>-59.2</v>
      </c>
      <c r="Q89" s="2">
        <v>2.8</v>
      </c>
      <c r="R89" s="2">
        <v>-65.5</v>
      </c>
      <c r="S89" s="2">
        <v>-2.4</v>
      </c>
    </row>
    <row r="90" spans="1:19" ht="13.5" customHeight="1">
      <c r="A90" s="202"/>
      <c r="B90" s="202">
        <v>12</v>
      </c>
      <c r="C90" s="203"/>
      <c r="D90" s="215">
        <v>-8.7</v>
      </c>
      <c r="E90" s="2">
        <v>-49</v>
      </c>
      <c r="F90" s="2">
        <v>-3.6</v>
      </c>
      <c r="G90" s="2">
        <v>116.9</v>
      </c>
      <c r="H90" s="2">
        <v>71.4</v>
      </c>
      <c r="I90" s="2">
        <v>-2.7</v>
      </c>
      <c r="J90" s="2">
        <v>11.7</v>
      </c>
      <c r="K90" s="2">
        <v>46</v>
      </c>
      <c r="L90" s="2">
        <v>-50.7</v>
      </c>
      <c r="M90" s="2">
        <v>5.2</v>
      </c>
      <c r="N90" s="2">
        <v>13.7</v>
      </c>
      <c r="O90" s="2">
        <v>-40.8</v>
      </c>
      <c r="P90" s="2">
        <v>-63.9</v>
      </c>
      <c r="Q90" s="2">
        <v>-11.7</v>
      </c>
      <c r="R90" s="2">
        <v>5.5</v>
      </c>
      <c r="S90" s="2">
        <v>4.2</v>
      </c>
    </row>
    <row r="91" spans="1:19" ht="13.5" customHeight="1">
      <c r="A91" s="202" t="s">
        <v>274</v>
      </c>
      <c r="B91" s="202" t="s">
        <v>448</v>
      </c>
      <c r="C91" s="203" t="s">
        <v>174</v>
      </c>
      <c r="D91" s="215">
        <v>2.4</v>
      </c>
      <c r="E91" s="2">
        <v>163.6</v>
      </c>
      <c r="F91" s="2">
        <v>-5.4</v>
      </c>
      <c r="G91" s="2">
        <v>1.2</v>
      </c>
      <c r="H91" s="2">
        <v>57.5</v>
      </c>
      <c r="I91" s="2">
        <v>-3.7</v>
      </c>
      <c r="J91" s="2">
        <v>11.6</v>
      </c>
      <c r="K91" s="2">
        <v>35.3</v>
      </c>
      <c r="L91" s="2">
        <v>4.2</v>
      </c>
      <c r="M91" s="2">
        <v>-13.6</v>
      </c>
      <c r="N91" s="2">
        <v>24.7</v>
      </c>
      <c r="O91" s="2">
        <v>4.3</v>
      </c>
      <c r="P91" s="2">
        <v>-56.8</v>
      </c>
      <c r="Q91" s="2">
        <v>6.1</v>
      </c>
      <c r="R91" s="2">
        <v>31.8</v>
      </c>
      <c r="S91" s="2">
        <v>20.8</v>
      </c>
    </row>
    <row r="92" spans="1:19" ht="13.5" customHeight="1">
      <c r="A92" s="209"/>
      <c r="B92" s="219">
        <v>2</v>
      </c>
      <c r="C92" s="210"/>
      <c r="D92" s="220">
        <v>-0.7</v>
      </c>
      <c r="E92" s="221">
        <v>159.3</v>
      </c>
      <c r="F92" s="221">
        <v>-6.4</v>
      </c>
      <c r="G92" s="221">
        <v>-9.1</v>
      </c>
      <c r="H92" s="221">
        <v>52.6</v>
      </c>
      <c r="I92" s="221">
        <v>-17.8</v>
      </c>
      <c r="J92" s="221">
        <v>15.7</v>
      </c>
      <c r="K92" s="221">
        <v>32.1</v>
      </c>
      <c r="L92" s="221">
        <v>27.4</v>
      </c>
      <c r="M92" s="221">
        <v>3.7</v>
      </c>
      <c r="N92" s="221">
        <v>7.5</v>
      </c>
      <c r="O92" s="221">
        <v>19.7</v>
      </c>
      <c r="P92" s="221">
        <v>-62.1</v>
      </c>
      <c r="Q92" s="221">
        <v>30.1</v>
      </c>
      <c r="R92" s="221">
        <v>62.7</v>
      </c>
      <c r="S92" s="221">
        <v>11</v>
      </c>
    </row>
    <row r="93" spans="1:35" ht="27" customHeight="1">
      <c r="A93" s="641" t="s">
        <v>154</v>
      </c>
      <c r="B93" s="641"/>
      <c r="C93" s="642"/>
      <c r="D93" s="257">
        <v>5.6</v>
      </c>
      <c r="E93" s="226">
        <v>-12.9</v>
      </c>
      <c r="F93" s="226">
        <v>11.6</v>
      </c>
      <c r="G93" s="226">
        <v>-11.3</v>
      </c>
      <c r="H93" s="226">
        <v>13.8</v>
      </c>
      <c r="I93" s="226">
        <v>-0.7</v>
      </c>
      <c r="J93" s="226">
        <v>-3.8</v>
      </c>
      <c r="K93" s="226">
        <v>-7.1</v>
      </c>
      <c r="L93" s="226">
        <v>20.2</v>
      </c>
      <c r="M93" s="226">
        <v>25.4</v>
      </c>
      <c r="N93" s="226">
        <v>-6.6</v>
      </c>
      <c r="O93" s="226">
        <v>2.9</v>
      </c>
      <c r="P93" s="226">
        <v>-4.8</v>
      </c>
      <c r="Q93" s="226">
        <v>18.9</v>
      </c>
      <c r="R93" s="226">
        <v>0</v>
      </c>
      <c r="S93" s="226">
        <v>-12.9</v>
      </c>
      <c r="T93" s="228"/>
      <c r="U93" s="228"/>
      <c r="V93" s="228"/>
      <c r="W93" s="228"/>
      <c r="X93" s="228"/>
      <c r="Y93" s="228"/>
      <c r="Z93" s="228"/>
      <c r="AA93" s="228"/>
      <c r="AB93" s="228"/>
      <c r="AC93" s="228"/>
      <c r="AD93" s="228"/>
      <c r="AE93" s="228"/>
      <c r="AF93" s="228"/>
      <c r="AG93" s="228"/>
      <c r="AH93" s="228"/>
      <c r="AI93" s="228"/>
    </row>
    <row r="94" spans="1:36" s="218" customFormat="1" ht="27" customHeight="1">
      <c r="A94" s="260"/>
      <c r="B94" s="260"/>
      <c r="C94" s="260"/>
      <c r="D94" s="266"/>
      <c r="E94" s="266"/>
      <c r="F94" s="266"/>
      <c r="G94" s="266"/>
      <c r="H94" s="266"/>
      <c r="I94" s="266"/>
      <c r="J94" s="266"/>
      <c r="K94" s="266"/>
      <c r="L94" s="266"/>
      <c r="M94" s="266"/>
      <c r="N94" s="266"/>
      <c r="O94" s="266"/>
      <c r="P94" s="266"/>
      <c r="Q94" s="266"/>
      <c r="R94" s="266"/>
      <c r="S94" s="266"/>
      <c r="T94" s="173"/>
      <c r="U94" s="173"/>
      <c r="V94" s="173"/>
      <c r="W94" s="173"/>
      <c r="X94" s="173"/>
      <c r="Y94" s="173"/>
      <c r="Z94" s="173"/>
      <c r="AA94" s="173"/>
      <c r="AB94" s="173"/>
      <c r="AC94" s="173"/>
      <c r="AD94" s="173"/>
      <c r="AE94" s="173"/>
      <c r="AF94" s="173"/>
      <c r="AG94" s="173"/>
      <c r="AH94" s="173"/>
      <c r="AI94" s="173"/>
      <c r="AJ94" s="173"/>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85" zoomScaleNormal="85" zoomScaleSheetLayoutView="85" workbookViewId="0" topLeftCell="A1">
      <selection activeCell="A1" sqref="A1"/>
    </sheetView>
  </sheetViews>
  <sheetFormatPr defaultColWidth="8.796875" defaultRowHeight="14.25"/>
  <cols>
    <col min="1" max="1" width="4.8984375" style="173" bestFit="1" customWidth="1"/>
    <col min="2" max="2" width="3.5976562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458</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17</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99.6</v>
      </c>
      <c r="E8" s="199">
        <v>102.5</v>
      </c>
      <c r="F8" s="199">
        <v>102.5</v>
      </c>
      <c r="G8" s="199">
        <v>110.5</v>
      </c>
      <c r="H8" s="199">
        <v>103.6</v>
      </c>
      <c r="I8" s="199">
        <v>102.9</v>
      </c>
      <c r="J8" s="199">
        <v>98.2</v>
      </c>
      <c r="K8" s="199">
        <v>94.3</v>
      </c>
      <c r="L8" s="200">
        <v>103.1</v>
      </c>
      <c r="M8" s="200">
        <v>100</v>
      </c>
      <c r="N8" s="200">
        <v>96.8</v>
      </c>
      <c r="O8" s="200">
        <v>102.5</v>
      </c>
      <c r="P8" s="199">
        <v>99.2</v>
      </c>
      <c r="Q8" s="199">
        <v>96.2</v>
      </c>
      <c r="R8" s="199">
        <v>99.7</v>
      </c>
      <c r="S8" s="200">
        <v>94.5</v>
      </c>
    </row>
    <row r="9" spans="1:19" ht="13.5" customHeight="1">
      <c r="A9" s="202"/>
      <c r="B9" s="202" t="s">
        <v>141</v>
      </c>
      <c r="C9" s="203"/>
      <c r="D9" s="204">
        <v>99.2</v>
      </c>
      <c r="E9" s="3">
        <v>100.3</v>
      </c>
      <c r="F9" s="3">
        <v>100</v>
      </c>
      <c r="G9" s="3">
        <v>117.2</v>
      </c>
      <c r="H9" s="3">
        <v>99.4</v>
      </c>
      <c r="I9" s="3">
        <v>100.4</v>
      </c>
      <c r="J9" s="3">
        <v>97.3</v>
      </c>
      <c r="K9" s="3">
        <v>99.5</v>
      </c>
      <c r="L9" s="205">
        <v>99.2</v>
      </c>
      <c r="M9" s="205">
        <v>98.1</v>
      </c>
      <c r="N9" s="205">
        <v>96</v>
      </c>
      <c r="O9" s="205">
        <v>101.7</v>
      </c>
      <c r="P9" s="3">
        <v>100.2</v>
      </c>
      <c r="Q9" s="3">
        <v>99.7</v>
      </c>
      <c r="R9" s="3">
        <v>102.2</v>
      </c>
      <c r="S9" s="205">
        <v>99.8</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100.2</v>
      </c>
      <c r="E11" s="3">
        <v>101.6</v>
      </c>
      <c r="F11" s="3">
        <v>98.7</v>
      </c>
      <c r="G11" s="3">
        <v>116.1</v>
      </c>
      <c r="H11" s="3">
        <v>107.9</v>
      </c>
      <c r="I11" s="3">
        <v>100</v>
      </c>
      <c r="J11" s="3">
        <v>98.9</v>
      </c>
      <c r="K11" s="3">
        <v>100.7</v>
      </c>
      <c r="L11" s="205">
        <v>101.2</v>
      </c>
      <c r="M11" s="205">
        <v>102.2</v>
      </c>
      <c r="N11" s="205">
        <v>102.6</v>
      </c>
      <c r="O11" s="205">
        <v>94.7</v>
      </c>
      <c r="P11" s="3">
        <v>102.4</v>
      </c>
      <c r="Q11" s="3">
        <v>100.7</v>
      </c>
      <c r="R11" s="3">
        <v>96.7</v>
      </c>
      <c r="S11" s="205">
        <v>102.4</v>
      </c>
    </row>
    <row r="12" spans="1:19" ht="13.5" customHeight="1">
      <c r="A12" s="202"/>
      <c r="B12" s="202" t="s">
        <v>31</v>
      </c>
      <c r="C12" s="203"/>
      <c r="D12" s="236">
        <v>100.3</v>
      </c>
      <c r="E12" s="235">
        <v>104.9</v>
      </c>
      <c r="F12" s="235">
        <v>100.2</v>
      </c>
      <c r="G12" s="235">
        <v>97.5</v>
      </c>
      <c r="H12" s="235">
        <v>105.4</v>
      </c>
      <c r="I12" s="235">
        <v>100.9</v>
      </c>
      <c r="J12" s="235">
        <v>95.9</v>
      </c>
      <c r="K12" s="235">
        <v>99.5</v>
      </c>
      <c r="L12" s="235">
        <v>101.2</v>
      </c>
      <c r="M12" s="235">
        <v>99.5</v>
      </c>
      <c r="N12" s="235">
        <v>102.3</v>
      </c>
      <c r="O12" s="235">
        <v>90.4</v>
      </c>
      <c r="P12" s="235">
        <v>103.7</v>
      </c>
      <c r="Q12" s="235">
        <v>101.1</v>
      </c>
      <c r="R12" s="235">
        <v>94.9</v>
      </c>
      <c r="S12" s="235">
        <v>105.8</v>
      </c>
    </row>
    <row r="13" spans="1:19" ht="13.5" customHeight="1">
      <c r="A13" s="208"/>
      <c r="B13" s="209" t="s">
        <v>80</v>
      </c>
      <c r="C13" s="223"/>
      <c r="D13" s="211">
        <v>100.9</v>
      </c>
      <c r="E13" s="212">
        <v>103</v>
      </c>
      <c r="F13" s="212">
        <v>100.2</v>
      </c>
      <c r="G13" s="212">
        <v>35.9</v>
      </c>
      <c r="H13" s="212">
        <v>110.3</v>
      </c>
      <c r="I13" s="212">
        <v>101.4</v>
      </c>
      <c r="J13" s="212">
        <v>97.1</v>
      </c>
      <c r="K13" s="212">
        <v>98.4</v>
      </c>
      <c r="L13" s="212">
        <v>100.5</v>
      </c>
      <c r="M13" s="212">
        <v>99.8</v>
      </c>
      <c r="N13" s="212">
        <v>102.8</v>
      </c>
      <c r="O13" s="212">
        <v>91.5</v>
      </c>
      <c r="P13" s="212">
        <v>107.7</v>
      </c>
      <c r="Q13" s="212">
        <v>103.5</v>
      </c>
      <c r="R13" s="212">
        <v>85.8</v>
      </c>
      <c r="S13" s="212">
        <v>108.6</v>
      </c>
    </row>
    <row r="14" spans="1:19" ht="13.5" customHeight="1">
      <c r="A14" s="202"/>
      <c r="B14" s="202">
        <v>2</v>
      </c>
      <c r="C14" s="203"/>
      <c r="D14" s="206">
        <v>99.9</v>
      </c>
      <c r="E14" s="207">
        <v>104.1</v>
      </c>
      <c r="F14" s="207">
        <v>99.6</v>
      </c>
      <c r="G14" s="207">
        <v>37.1</v>
      </c>
      <c r="H14" s="207">
        <v>111.3</v>
      </c>
      <c r="I14" s="207">
        <v>100.7</v>
      </c>
      <c r="J14" s="207">
        <v>97.4</v>
      </c>
      <c r="K14" s="207">
        <v>97.1</v>
      </c>
      <c r="L14" s="207">
        <v>102.1</v>
      </c>
      <c r="M14" s="207">
        <v>99</v>
      </c>
      <c r="N14" s="207">
        <v>100</v>
      </c>
      <c r="O14" s="207">
        <v>92.3</v>
      </c>
      <c r="P14" s="207">
        <v>105.1</v>
      </c>
      <c r="Q14" s="207">
        <v>100.6</v>
      </c>
      <c r="R14" s="207">
        <v>84</v>
      </c>
      <c r="S14" s="207">
        <v>107</v>
      </c>
    </row>
    <row r="15" spans="1:19" ht="13.5" customHeight="1">
      <c r="A15" s="202"/>
      <c r="B15" s="202">
        <v>3</v>
      </c>
      <c r="C15" s="203"/>
      <c r="D15" s="206">
        <v>99.4</v>
      </c>
      <c r="E15" s="207">
        <v>104.1</v>
      </c>
      <c r="F15" s="207">
        <v>98</v>
      </c>
      <c r="G15" s="207">
        <v>37</v>
      </c>
      <c r="H15" s="207">
        <v>108.5</v>
      </c>
      <c r="I15" s="207">
        <v>100.7</v>
      </c>
      <c r="J15" s="207">
        <v>96.8</v>
      </c>
      <c r="K15" s="207">
        <v>96.6</v>
      </c>
      <c r="L15" s="207">
        <v>100.4</v>
      </c>
      <c r="M15" s="207">
        <v>99.7</v>
      </c>
      <c r="N15" s="207">
        <v>100.2</v>
      </c>
      <c r="O15" s="207">
        <v>91.9</v>
      </c>
      <c r="P15" s="207">
        <v>104.7</v>
      </c>
      <c r="Q15" s="207">
        <v>100.9</v>
      </c>
      <c r="R15" s="207">
        <v>83.8</v>
      </c>
      <c r="S15" s="207">
        <v>107</v>
      </c>
    </row>
    <row r="16" spans="1:19" ht="13.5" customHeight="1">
      <c r="A16" s="202"/>
      <c r="B16" s="202">
        <v>4</v>
      </c>
      <c r="C16" s="203"/>
      <c r="D16" s="206">
        <v>100.3</v>
      </c>
      <c r="E16" s="207">
        <v>103.4</v>
      </c>
      <c r="F16" s="207">
        <v>99.2</v>
      </c>
      <c r="G16" s="207">
        <v>37.7</v>
      </c>
      <c r="H16" s="207">
        <v>111.9</v>
      </c>
      <c r="I16" s="207">
        <v>100.7</v>
      </c>
      <c r="J16" s="207">
        <v>98.1</v>
      </c>
      <c r="K16" s="207">
        <v>99.9</v>
      </c>
      <c r="L16" s="207">
        <v>102</v>
      </c>
      <c r="M16" s="207">
        <v>100.7</v>
      </c>
      <c r="N16" s="207">
        <v>98.4</v>
      </c>
      <c r="O16" s="207">
        <v>90.6</v>
      </c>
      <c r="P16" s="207">
        <v>105.2</v>
      </c>
      <c r="Q16" s="207">
        <v>103.3</v>
      </c>
      <c r="R16" s="207">
        <v>84.8</v>
      </c>
      <c r="S16" s="207">
        <v>108.4</v>
      </c>
    </row>
    <row r="17" spans="1:19" ht="13.5" customHeight="1">
      <c r="A17" s="202"/>
      <c r="B17" s="202">
        <v>5</v>
      </c>
      <c r="C17" s="203"/>
      <c r="D17" s="206">
        <v>101.3</v>
      </c>
      <c r="E17" s="207">
        <v>104.2</v>
      </c>
      <c r="F17" s="207">
        <v>101.2</v>
      </c>
      <c r="G17" s="207">
        <v>37.7</v>
      </c>
      <c r="H17" s="207">
        <v>111.6</v>
      </c>
      <c r="I17" s="207">
        <v>100.7</v>
      </c>
      <c r="J17" s="207">
        <v>97.9</v>
      </c>
      <c r="K17" s="207">
        <v>99.7</v>
      </c>
      <c r="L17" s="207">
        <v>101</v>
      </c>
      <c r="M17" s="207">
        <v>99.6</v>
      </c>
      <c r="N17" s="207">
        <v>99.6</v>
      </c>
      <c r="O17" s="207">
        <v>91.1</v>
      </c>
      <c r="P17" s="207">
        <v>108.2</v>
      </c>
      <c r="Q17" s="207">
        <v>104.6</v>
      </c>
      <c r="R17" s="207">
        <v>84.9</v>
      </c>
      <c r="S17" s="207">
        <v>108.9</v>
      </c>
    </row>
    <row r="18" spans="1:19" ht="13.5" customHeight="1">
      <c r="A18" s="202"/>
      <c r="B18" s="202">
        <v>6</v>
      </c>
      <c r="C18" s="203"/>
      <c r="D18" s="206">
        <v>101.3</v>
      </c>
      <c r="E18" s="207">
        <v>103.5</v>
      </c>
      <c r="F18" s="207">
        <v>101.1</v>
      </c>
      <c r="G18" s="207">
        <v>37.4</v>
      </c>
      <c r="H18" s="207">
        <v>111.1</v>
      </c>
      <c r="I18" s="207">
        <v>101.5</v>
      </c>
      <c r="J18" s="207">
        <v>97.4</v>
      </c>
      <c r="K18" s="207">
        <v>99.8</v>
      </c>
      <c r="L18" s="207">
        <v>102.3</v>
      </c>
      <c r="M18" s="207">
        <v>99.1</v>
      </c>
      <c r="N18" s="207">
        <v>99.3</v>
      </c>
      <c r="O18" s="207">
        <v>91.5</v>
      </c>
      <c r="P18" s="207">
        <v>108.3</v>
      </c>
      <c r="Q18" s="207">
        <v>104.9</v>
      </c>
      <c r="R18" s="207">
        <v>85.6</v>
      </c>
      <c r="S18" s="207">
        <v>109.4</v>
      </c>
    </row>
    <row r="19" spans="1:19" ht="13.5" customHeight="1">
      <c r="A19" s="202"/>
      <c r="B19" s="202">
        <v>7</v>
      </c>
      <c r="C19" s="203"/>
      <c r="D19" s="206">
        <v>101.4</v>
      </c>
      <c r="E19" s="207">
        <v>102</v>
      </c>
      <c r="F19" s="207">
        <v>101.1</v>
      </c>
      <c r="G19" s="207">
        <v>34.5</v>
      </c>
      <c r="H19" s="207">
        <v>111.3</v>
      </c>
      <c r="I19" s="207">
        <v>102.1</v>
      </c>
      <c r="J19" s="207">
        <v>97.2</v>
      </c>
      <c r="K19" s="207">
        <v>98.8</v>
      </c>
      <c r="L19" s="207">
        <v>101.9</v>
      </c>
      <c r="M19" s="207">
        <v>99.3</v>
      </c>
      <c r="N19" s="207">
        <v>101.8</v>
      </c>
      <c r="O19" s="207">
        <v>92.6</v>
      </c>
      <c r="P19" s="207">
        <v>108.9</v>
      </c>
      <c r="Q19" s="207">
        <v>104.4</v>
      </c>
      <c r="R19" s="207">
        <v>85.6</v>
      </c>
      <c r="S19" s="207">
        <v>109.9</v>
      </c>
    </row>
    <row r="20" spans="1:19" ht="13.5" customHeight="1">
      <c r="A20" s="202"/>
      <c r="B20" s="202">
        <v>8</v>
      </c>
      <c r="C20" s="203"/>
      <c r="D20" s="206">
        <v>101.3</v>
      </c>
      <c r="E20" s="207">
        <v>101.6</v>
      </c>
      <c r="F20" s="207">
        <v>100.6</v>
      </c>
      <c r="G20" s="207">
        <v>34.5</v>
      </c>
      <c r="H20" s="207">
        <v>110</v>
      </c>
      <c r="I20" s="207">
        <v>101.4</v>
      </c>
      <c r="J20" s="207">
        <v>96.9</v>
      </c>
      <c r="K20" s="207">
        <v>98.3</v>
      </c>
      <c r="L20" s="207">
        <v>100.5</v>
      </c>
      <c r="M20" s="207">
        <v>99.6</v>
      </c>
      <c r="N20" s="207">
        <v>103.9</v>
      </c>
      <c r="O20" s="207">
        <v>91.6</v>
      </c>
      <c r="P20" s="207">
        <v>109.1</v>
      </c>
      <c r="Q20" s="207">
        <v>104</v>
      </c>
      <c r="R20" s="207">
        <v>87.1</v>
      </c>
      <c r="S20" s="207">
        <v>110.6</v>
      </c>
    </row>
    <row r="21" spans="1:19" ht="13.5" customHeight="1">
      <c r="A21" s="202"/>
      <c r="B21" s="202">
        <v>9</v>
      </c>
      <c r="C21" s="203"/>
      <c r="D21" s="206">
        <v>101.2</v>
      </c>
      <c r="E21" s="207">
        <v>100.5</v>
      </c>
      <c r="F21" s="207">
        <v>100.4</v>
      </c>
      <c r="G21" s="207">
        <v>34.3</v>
      </c>
      <c r="H21" s="207">
        <v>109.4</v>
      </c>
      <c r="I21" s="207">
        <v>101.6</v>
      </c>
      <c r="J21" s="207">
        <v>96.5</v>
      </c>
      <c r="K21" s="207">
        <v>98</v>
      </c>
      <c r="L21" s="207">
        <v>98.4</v>
      </c>
      <c r="M21" s="207">
        <v>100.3</v>
      </c>
      <c r="N21" s="207">
        <v>104.4</v>
      </c>
      <c r="O21" s="207">
        <v>89.9</v>
      </c>
      <c r="P21" s="207">
        <v>109.6</v>
      </c>
      <c r="Q21" s="207">
        <v>104.6</v>
      </c>
      <c r="R21" s="207">
        <v>87.4</v>
      </c>
      <c r="S21" s="207">
        <v>109.8</v>
      </c>
    </row>
    <row r="22" spans="1:19" ht="13.5" customHeight="1">
      <c r="A22" s="202"/>
      <c r="B22" s="202">
        <v>10</v>
      </c>
      <c r="C22" s="203"/>
      <c r="D22" s="206">
        <v>101</v>
      </c>
      <c r="E22" s="207">
        <v>101.6</v>
      </c>
      <c r="F22" s="207">
        <v>100.5</v>
      </c>
      <c r="G22" s="207">
        <v>34.2</v>
      </c>
      <c r="H22" s="207">
        <v>109.6</v>
      </c>
      <c r="I22" s="207">
        <v>101.7</v>
      </c>
      <c r="J22" s="207">
        <v>95.9</v>
      </c>
      <c r="K22" s="207">
        <v>98.1</v>
      </c>
      <c r="L22" s="207">
        <v>99.4</v>
      </c>
      <c r="M22" s="207">
        <v>100.5</v>
      </c>
      <c r="N22" s="207">
        <v>104.2</v>
      </c>
      <c r="O22" s="207">
        <v>89.9</v>
      </c>
      <c r="P22" s="207">
        <v>109</v>
      </c>
      <c r="Q22" s="207">
        <v>104</v>
      </c>
      <c r="R22" s="207">
        <v>87.8</v>
      </c>
      <c r="S22" s="207">
        <v>109.3</v>
      </c>
    </row>
    <row r="23" spans="1:19" ht="13.5" customHeight="1">
      <c r="A23" s="202"/>
      <c r="B23" s="202">
        <v>11</v>
      </c>
      <c r="C23" s="203"/>
      <c r="D23" s="206">
        <v>101.5</v>
      </c>
      <c r="E23" s="207">
        <v>103.1</v>
      </c>
      <c r="F23" s="207">
        <v>100.5</v>
      </c>
      <c r="G23" s="207">
        <v>34.1</v>
      </c>
      <c r="H23" s="207">
        <v>109.7</v>
      </c>
      <c r="I23" s="207">
        <v>102.9</v>
      </c>
      <c r="J23" s="207">
        <v>96.2</v>
      </c>
      <c r="K23" s="207">
        <v>98.6</v>
      </c>
      <c r="L23" s="207">
        <v>98.5</v>
      </c>
      <c r="M23" s="207">
        <v>100.2</v>
      </c>
      <c r="N23" s="207">
        <v>107.4</v>
      </c>
      <c r="O23" s="207">
        <v>91.3</v>
      </c>
      <c r="P23" s="207">
        <v>109.6</v>
      </c>
      <c r="Q23" s="207">
        <v>104.2</v>
      </c>
      <c r="R23" s="207">
        <v>87.5</v>
      </c>
      <c r="S23" s="207">
        <v>108.3</v>
      </c>
    </row>
    <row r="24" spans="1:46" ht="13.5" customHeight="1">
      <c r="A24" s="202"/>
      <c r="B24" s="202">
        <v>12</v>
      </c>
      <c r="C24" s="203"/>
      <c r="D24" s="206">
        <v>102.1</v>
      </c>
      <c r="E24" s="207">
        <v>103.3</v>
      </c>
      <c r="F24" s="207">
        <v>100.5</v>
      </c>
      <c r="G24" s="207">
        <v>34.2</v>
      </c>
      <c r="H24" s="207">
        <v>108.6</v>
      </c>
      <c r="I24" s="207">
        <v>103.2</v>
      </c>
      <c r="J24" s="207">
        <v>96.6</v>
      </c>
      <c r="K24" s="207">
        <v>98.1</v>
      </c>
      <c r="L24" s="207">
        <v>98.4</v>
      </c>
      <c r="M24" s="207">
        <v>100.4</v>
      </c>
      <c r="N24" s="207">
        <v>111.3</v>
      </c>
      <c r="O24" s="207">
        <v>93.6</v>
      </c>
      <c r="P24" s="207">
        <v>110</v>
      </c>
      <c r="Q24" s="207">
        <v>104.9</v>
      </c>
      <c r="R24" s="207">
        <v>87</v>
      </c>
      <c r="S24" s="207">
        <v>108.5</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06">
        <v>102.2</v>
      </c>
      <c r="E25" s="207">
        <v>102.5</v>
      </c>
      <c r="F25" s="207">
        <v>100.4</v>
      </c>
      <c r="G25" s="207">
        <v>110.5</v>
      </c>
      <c r="H25" s="207">
        <v>108.2</v>
      </c>
      <c r="I25" s="207">
        <v>103.3</v>
      </c>
      <c r="J25" s="207">
        <v>95.9</v>
      </c>
      <c r="K25" s="207">
        <v>97.4</v>
      </c>
      <c r="L25" s="207">
        <v>96.7</v>
      </c>
      <c r="M25" s="207">
        <v>99.2</v>
      </c>
      <c r="N25" s="207">
        <v>111.4</v>
      </c>
      <c r="O25" s="207">
        <v>93</v>
      </c>
      <c r="P25" s="207">
        <v>110.5</v>
      </c>
      <c r="Q25" s="207">
        <v>104.8</v>
      </c>
      <c r="R25" s="207">
        <v>87.9</v>
      </c>
      <c r="S25" s="207">
        <v>108.4</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101.9</v>
      </c>
      <c r="E26" s="221">
        <v>103.9</v>
      </c>
      <c r="F26" s="221">
        <v>100.1</v>
      </c>
      <c r="G26" s="221">
        <v>110.4</v>
      </c>
      <c r="H26" s="221">
        <v>108.7</v>
      </c>
      <c r="I26" s="221">
        <v>103.5</v>
      </c>
      <c r="J26" s="221">
        <v>95.9</v>
      </c>
      <c r="K26" s="221">
        <v>97</v>
      </c>
      <c r="L26" s="221">
        <v>95.9</v>
      </c>
      <c r="M26" s="221">
        <v>99.4</v>
      </c>
      <c r="N26" s="221">
        <v>108.7</v>
      </c>
      <c r="O26" s="221">
        <v>91.8</v>
      </c>
      <c r="P26" s="221">
        <v>109.2</v>
      </c>
      <c r="Q26" s="221">
        <v>104.9</v>
      </c>
      <c r="R26" s="221">
        <v>89.9</v>
      </c>
      <c r="S26" s="221">
        <v>108.9</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-0.6</v>
      </c>
      <c r="E28" s="199">
        <v>-1.3</v>
      </c>
      <c r="F28" s="199">
        <v>-1.7</v>
      </c>
      <c r="G28" s="199">
        <v>-8.2</v>
      </c>
      <c r="H28" s="199">
        <v>-6.8</v>
      </c>
      <c r="I28" s="199">
        <v>-0.8</v>
      </c>
      <c r="J28" s="199">
        <v>-0.9</v>
      </c>
      <c r="K28" s="199">
        <v>-2.8</v>
      </c>
      <c r="L28" s="200">
        <v>-0.5</v>
      </c>
      <c r="M28" s="200">
        <v>1.2</v>
      </c>
      <c r="N28" s="200">
        <v>0.5</v>
      </c>
      <c r="O28" s="200">
        <v>-3</v>
      </c>
      <c r="P28" s="199">
        <v>-2.3</v>
      </c>
      <c r="Q28" s="199">
        <v>2.7</v>
      </c>
      <c r="R28" s="199">
        <v>2.9</v>
      </c>
      <c r="S28" s="200">
        <v>1.5</v>
      </c>
    </row>
    <row r="29" spans="1:19" ht="13.5" customHeight="1">
      <c r="A29" s="202"/>
      <c r="B29" s="202" t="s">
        <v>141</v>
      </c>
      <c r="C29" s="203"/>
      <c r="D29" s="204">
        <v>-0.3</v>
      </c>
      <c r="E29" s="3">
        <v>-2.1</v>
      </c>
      <c r="F29" s="3">
        <v>-2.5</v>
      </c>
      <c r="G29" s="3">
        <v>6</v>
      </c>
      <c r="H29" s="3">
        <v>-4</v>
      </c>
      <c r="I29" s="3">
        <v>-2.4</v>
      </c>
      <c r="J29" s="3">
        <v>-0.9</v>
      </c>
      <c r="K29" s="3">
        <v>5.7</v>
      </c>
      <c r="L29" s="205">
        <v>-3.7</v>
      </c>
      <c r="M29" s="205">
        <v>-1.9</v>
      </c>
      <c r="N29" s="205">
        <v>-0.8</v>
      </c>
      <c r="O29" s="205">
        <v>-0.8</v>
      </c>
      <c r="P29" s="3">
        <v>1.1</v>
      </c>
      <c r="Q29" s="3">
        <v>3.6</v>
      </c>
      <c r="R29" s="3">
        <v>2.5</v>
      </c>
      <c r="S29" s="205">
        <v>5.6</v>
      </c>
    </row>
    <row r="30" spans="1:19" ht="13.5" customHeight="1">
      <c r="A30" s="202"/>
      <c r="B30" s="202" t="s">
        <v>48</v>
      </c>
      <c r="C30" s="203"/>
      <c r="D30" s="204">
        <v>0.7</v>
      </c>
      <c r="E30" s="3">
        <v>-0.3</v>
      </c>
      <c r="F30" s="3">
        <v>0.1</v>
      </c>
      <c r="G30" s="3">
        <v>-14.7</v>
      </c>
      <c r="H30" s="3">
        <v>0.6</v>
      </c>
      <c r="I30" s="3">
        <v>-0.4</v>
      </c>
      <c r="J30" s="3">
        <v>2.8</v>
      </c>
      <c r="K30" s="3">
        <v>0.5</v>
      </c>
      <c r="L30" s="205">
        <v>0.8</v>
      </c>
      <c r="M30" s="205">
        <v>2</v>
      </c>
      <c r="N30" s="205">
        <v>4.1</v>
      </c>
      <c r="O30" s="205">
        <v>-1.7</v>
      </c>
      <c r="P30" s="3">
        <v>-0.2</v>
      </c>
      <c r="Q30" s="3">
        <v>0.3</v>
      </c>
      <c r="R30" s="3">
        <v>-2.1</v>
      </c>
      <c r="S30" s="205">
        <v>0.2</v>
      </c>
    </row>
    <row r="31" spans="1:19" ht="13.5" customHeight="1">
      <c r="A31" s="202"/>
      <c r="B31" s="202">
        <v>28</v>
      </c>
      <c r="C31" s="203"/>
      <c r="D31" s="204">
        <v>0.2</v>
      </c>
      <c r="E31" s="3">
        <v>1.7</v>
      </c>
      <c r="F31" s="3">
        <v>-1.3</v>
      </c>
      <c r="G31" s="3">
        <v>16.1</v>
      </c>
      <c r="H31" s="3">
        <v>7.9</v>
      </c>
      <c r="I31" s="3">
        <v>0</v>
      </c>
      <c r="J31" s="3">
        <v>-1</v>
      </c>
      <c r="K31" s="3">
        <v>0.7</v>
      </c>
      <c r="L31" s="205">
        <v>1.2</v>
      </c>
      <c r="M31" s="205">
        <v>2.2</v>
      </c>
      <c r="N31" s="205">
        <v>2.6</v>
      </c>
      <c r="O31" s="205">
        <v>-5.2</v>
      </c>
      <c r="P31" s="3">
        <v>2.4</v>
      </c>
      <c r="Q31" s="3">
        <v>0.7</v>
      </c>
      <c r="R31" s="3">
        <v>-3.3</v>
      </c>
      <c r="S31" s="205">
        <v>2.2</v>
      </c>
    </row>
    <row r="32" spans="1:19" ht="13.5" customHeight="1">
      <c r="A32" s="202"/>
      <c r="B32" s="202" t="s">
        <v>31</v>
      </c>
      <c r="C32" s="203"/>
      <c r="D32" s="204">
        <v>0.1</v>
      </c>
      <c r="E32" s="3">
        <v>3.1</v>
      </c>
      <c r="F32" s="3">
        <v>1.5</v>
      </c>
      <c r="G32" s="3">
        <v>-16</v>
      </c>
      <c r="H32" s="3">
        <v>-2.4</v>
      </c>
      <c r="I32" s="3">
        <v>0.9</v>
      </c>
      <c r="J32" s="3">
        <v>-3</v>
      </c>
      <c r="K32" s="3">
        <v>-1.2</v>
      </c>
      <c r="L32" s="205">
        <v>0</v>
      </c>
      <c r="M32" s="205">
        <v>-2.5</v>
      </c>
      <c r="N32" s="205">
        <v>-0.3</v>
      </c>
      <c r="O32" s="205">
        <v>-4.6</v>
      </c>
      <c r="P32" s="3">
        <v>1.3</v>
      </c>
      <c r="Q32" s="3">
        <v>0.4</v>
      </c>
      <c r="R32" s="3">
        <v>-1.9</v>
      </c>
      <c r="S32" s="205">
        <v>3.4</v>
      </c>
    </row>
    <row r="33" spans="1:19" ht="13.5" customHeight="1">
      <c r="A33" s="208"/>
      <c r="B33" s="209" t="s">
        <v>80</v>
      </c>
      <c r="C33" s="223"/>
      <c r="D33" s="211">
        <v>0.6</v>
      </c>
      <c r="E33" s="212">
        <v>-1.8</v>
      </c>
      <c r="F33" s="212">
        <v>0</v>
      </c>
      <c r="G33" s="212">
        <v>-63.2</v>
      </c>
      <c r="H33" s="212">
        <v>4.6</v>
      </c>
      <c r="I33" s="212">
        <v>0.5</v>
      </c>
      <c r="J33" s="212">
        <v>1.3</v>
      </c>
      <c r="K33" s="212">
        <v>-1.1</v>
      </c>
      <c r="L33" s="212">
        <v>-0.7</v>
      </c>
      <c r="M33" s="212">
        <v>0.3</v>
      </c>
      <c r="N33" s="212">
        <v>0.5</v>
      </c>
      <c r="O33" s="212">
        <v>1.2</v>
      </c>
      <c r="P33" s="212">
        <v>3.9</v>
      </c>
      <c r="Q33" s="212">
        <v>2.4</v>
      </c>
      <c r="R33" s="212">
        <v>-9.6</v>
      </c>
      <c r="S33" s="212">
        <v>2.6</v>
      </c>
    </row>
    <row r="34" spans="1:19" ht="13.5" customHeight="1">
      <c r="A34" s="202" t="s">
        <v>318</v>
      </c>
      <c r="B34" s="202">
        <v>2</v>
      </c>
      <c r="C34" s="203"/>
      <c r="D34" s="206">
        <v>-0.1</v>
      </c>
      <c r="E34" s="207">
        <v>0.4</v>
      </c>
      <c r="F34" s="207">
        <v>0.6</v>
      </c>
      <c r="G34" s="207">
        <v>-68.4</v>
      </c>
      <c r="H34" s="207">
        <v>4.2</v>
      </c>
      <c r="I34" s="207">
        <v>0.3</v>
      </c>
      <c r="J34" s="207">
        <v>1.8</v>
      </c>
      <c r="K34" s="207">
        <v>-2.5</v>
      </c>
      <c r="L34" s="207">
        <v>0.2</v>
      </c>
      <c r="M34" s="207">
        <v>0.5</v>
      </c>
      <c r="N34" s="207">
        <v>-2.4</v>
      </c>
      <c r="O34" s="207">
        <v>2.2</v>
      </c>
      <c r="P34" s="207">
        <v>1.2</v>
      </c>
      <c r="Q34" s="207">
        <v>-1.3</v>
      </c>
      <c r="R34" s="207">
        <v>-11</v>
      </c>
      <c r="S34" s="207">
        <v>1.8</v>
      </c>
    </row>
    <row r="35" spans="1:19" ht="13.5" customHeight="1">
      <c r="A35" s="202"/>
      <c r="B35" s="202">
        <v>3</v>
      </c>
      <c r="C35" s="203"/>
      <c r="D35" s="206">
        <v>-0.1</v>
      </c>
      <c r="E35" s="207">
        <v>-0.3</v>
      </c>
      <c r="F35" s="207">
        <v>-0.5</v>
      </c>
      <c r="G35" s="207">
        <v>-68.8</v>
      </c>
      <c r="H35" s="207">
        <v>2.8</v>
      </c>
      <c r="I35" s="207">
        <v>0.7</v>
      </c>
      <c r="J35" s="207">
        <v>2</v>
      </c>
      <c r="K35" s="207">
        <v>-3.9</v>
      </c>
      <c r="L35" s="207">
        <v>-0.2</v>
      </c>
      <c r="M35" s="207">
        <v>0.8</v>
      </c>
      <c r="N35" s="207">
        <v>0.3</v>
      </c>
      <c r="O35" s="207">
        <v>2.1</v>
      </c>
      <c r="P35" s="207">
        <v>1.9</v>
      </c>
      <c r="Q35" s="207">
        <v>-0.8</v>
      </c>
      <c r="R35" s="207">
        <v>-10.9</v>
      </c>
      <c r="S35" s="207">
        <v>1.4</v>
      </c>
    </row>
    <row r="36" spans="1:19" ht="13.5" customHeight="1">
      <c r="A36" s="202"/>
      <c r="B36" s="202">
        <v>4</v>
      </c>
      <c r="C36" s="203"/>
      <c r="D36" s="206">
        <v>-0.1</v>
      </c>
      <c r="E36" s="207">
        <v>-3.9</v>
      </c>
      <c r="F36" s="207">
        <v>-1.1</v>
      </c>
      <c r="G36" s="207">
        <v>-66.6</v>
      </c>
      <c r="H36" s="207">
        <v>5</v>
      </c>
      <c r="I36" s="207">
        <v>0.7</v>
      </c>
      <c r="J36" s="207">
        <v>2.4</v>
      </c>
      <c r="K36" s="207">
        <v>0.1</v>
      </c>
      <c r="L36" s="207">
        <v>0.3</v>
      </c>
      <c r="M36" s="207">
        <v>0.7</v>
      </c>
      <c r="N36" s="207">
        <v>-2.6</v>
      </c>
      <c r="O36" s="207">
        <v>0</v>
      </c>
      <c r="P36" s="207">
        <v>1.4</v>
      </c>
      <c r="Q36" s="207">
        <v>2.2</v>
      </c>
      <c r="R36" s="207">
        <v>-13.5</v>
      </c>
      <c r="S36" s="207">
        <v>2.7</v>
      </c>
    </row>
    <row r="37" spans="1:19" ht="13.5" customHeight="1">
      <c r="A37" s="202"/>
      <c r="B37" s="202">
        <v>5</v>
      </c>
      <c r="C37" s="203"/>
      <c r="D37" s="206">
        <v>0.9</v>
      </c>
      <c r="E37" s="207">
        <v>-2</v>
      </c>
      <c r="F37" s="207">
        <v>0.9</v>
      </c>
      <c r="G37" s="207">
        <v>-67</v>
      </c>
      <c r="H37" s="207">
        <v>6.2</v>
      </c>
      <c r="I37" s="207">
        <v>0.3</v>
      </c>
      <c r="J37" s="207">
        <v>1.8</v>
      </c>
      <c r="K37" s="207">
        <v>-0.8</v>
      </c>
      <c r="L37" s="207">
        <v>-0.2</v>
      </c>
      <c r="M37" s="207">
        <v>0.2</v>
      </c>
      <c r="N37" s="207">
        <v>-1.7</v>
      </c>
      <c r="O37" s="207">
        <v>0.6</v>
      </c>
      <c r="P37" s="207">
        <v>5.3</v>
      </c>
      <c r="Q37" s="207">
        <v>4.1</v>
      </c>
      <c r="R37" s="207">
        <v>-11.9</v>
      </c>
      <c r="S37" s="207">
        <v>2.8</v>
      </c>
    </row>
    <row r="38" spans="1:19" ht="13.5" customHeight="1">
      <c r="A38" s="202"/>
      <c r="B38" s="202">
        <v>6</v>
      </c>
      <c r="C38" s="203"/>
      <c r="D38" s="206">
        <v>0.8</v>
      </c>
      <c r="E38" s="207">
        <v>-2.1</v>
      </c>
      <c r="F38" s="207">
        <v>0.5</v>
      </c>
      <c r="G38" s="207">
        <v>-67.3</v>
      </c>
      <c r="H38" s="207">
        <v>6</v>
      </c>
      <c r="I38" s="207">
        <v>0.6</v>
      </c>
      <c r="J38" s="207">
        <v>1.2</v>
      </c>
      <c r="K38" s="207">
        <v>0</v>
      </c>
      <c r="L38" s="207">
        <v>1.2</v>
      </c>
      <c r="M38" s="207">
        <v>-0.3</v>
      </c>
      <c r="N38" s="207">
        <v>-1.9</v>
      </c>
      <c r="O38" s="207">
        <v>1.2</v>
      </c>
      <c r="P38" s="207">
        <v>4.6</v>
      </c>
      <c r="Q38" s="207">
        <v>3.8</v>
      </c>
      <c r="R38" s="207">
        <v>-9.9</v>
      </c>
      <c r="S38" s="207">
        <v>3.5</v>
      </c>
    </row>
    <row r="39" spans="1:19" ht="13.5" customHeight="1">
      <c r="A39" s="202"/>
      <c r="B39" s="202">
        <v>7</v>
      </c>
      <c r="C39" s="203"/>
      <c r="D39" s="206">
        <v>1.1</v>
      </c>
      <c r="E39" s="207">
        <v>-1.6</v>
      </c>
      <c r="F39" s="207">
        <v>0.5</v>
      </c>
      <c r="G39" s="207">
        <v>-56.1</v>
      </c>
      <c r="H39" s="207">
        <v>8.6</v>
      </c>
      <c r="I39" s="207">
        <v>1</v>
      </c>
      <c r="J39" s="207">
        <v>1.1</v>
      </c>
      <c r="K39" s="207">
        <v>-0.6</v>
      </c>
      <c r="L39" s="207">
        <v>1.7</v>
      </c>
      <c r="M39" s="207">
        <v>0.1</v>
      </c>
      <c r="N39" s="207">
        <v>-0.2</v>
      </c>
      <c r="O39" s="207">
        <v>1.5</v>
      </c>
      <c r="P39" s="207">
        <v>4.8</v>
      </c>
      <c r="Q39" s="207">
        <v>2.9</v>
      </c>
      <c r="R39" s="207">
        <v>-9.8</v>
      </c>
      <c r="S39" s="207">
        <v>3.9</v>
      </c>
    </row>
    <row r="40" spans="1:19" ht="13.5" customHeight="1">
      <c r="A40" s="202"/>
      <c r="B40" s="202">
        <v>8</v>
      </c>
      <c r="C40" s="203"/>
      <c r="D40" s="206">
        <v>1</v>
      </c>
      <c r="E40" s="207">
        <v>-3</v>
      </c>
      <c r="F40" s="207">
        <v>0.1</v>
      </c>
      <c r="G40" s="207">
        <v>-56.1</v>
      </c>
      <c r="H40" s="207">
        <v>7.2</v>
      </c>
      <c r="I40" s="207">
        <v>-0.3</v>
      </c>
      <c r="J40" s="207">
        <v>1</v>
      </c>
      <c r="K40" s="207">
        <v>-1.2</v>
      </c>
      <c r="L40" s="207">
        <v>0</v>
      </c>
      <c r="M40" s="207">
        <v>-0.2</v>
      </c>
      <c r="N40" s="207">
        <v>0.8</v>
      </c>
      <c r="O40" s="207">
        <v>0.5</v>
      </c>
      <c r="P40" s="207">
        <v>5.7</v>
      </c>
      <c r="Q40" s="207">
        <v>3.9</v>
      </c>
      <c r="R40" s="207">
        <v>-8</v>
      </c>
      <c r="S40" s="207">
        <v>4.4</v>
      </c>
    </row>
    <row r="41" spans="1:19" ht="13.5" customHeight="1">
      <c r="A41" s="202"/>
      <c r="B41" s="202">
        <v>9</v>
      </c>
      <c r="C41" s="203"/>
      <c r="D41" s="206">
        <v>0.9</v>
      </c>
      <c r="E41" s="207">
        <v>-4.1</v>
      </c>
      <c r="F41" s="207">
        <v>-0.2</v>
      </c>
      <c r="G41" s="207">
        <v>-56.4</v>
      </c>
      <c r="H41" s="207">
        <v>6</v>
      </c>
      <c r="I41" s="207">
        <v>0.3</v>
      </c>
      <c r="J41" s="207">
        <v>1.3</v>
      </c>
      <c r="K41" s="207">
        <v>-1.4</v>
      </c>
      <c r="L41" s="207">
        <v>-2.8</v>
      </c>
      <c r="M41" s="207">
        <v>0</v>
      </c>
      <c r="N41" s="207">
        <v>1.4</v>
      </c>
      <c r="O41" s="207">
        <v>0</v>
      </c>
      <c r="P41" s="207">
        <v>5.7</v>
      </c>
      <c r="Q41" s="207">
        <v>3.9</v>
      </c>
      <c r="R41" s="207">
        <v>-7</v>
      </c>
      <c r="S41" s="207">
        <v>3.6</v>
      </c>
    </row>
    <row r="42" spans="1:19" ht="13.5" customHeight="1">
      <c r="A42" s="202"/>
      <c r="B42" s="202">
        <v>10</v>
      </c>
      <c r="C42" s="203"/>
      <c r="D42" s="206">
        <v>0.6</v>
      </c>
      <c r="E42" s="207">
        <v>-3.1</v>
      </c>
      <c r="F42" s="207">
        <v>-0.4</v>
      </c>
      <c r="G42" s="207">
        <v>-56.5</v>
      </c>
      <c r="H42" s="207">
        <v>4.5</v>
      </c>
      <c r="I42" s="207">
        <v>0.5</v>
      </c>
      <c r="J42" s="207">
        <v>0.1</v>
      </c>
      <c r="K42" s="207">
        <v>-0.3</v>
      </c>
      <c r="L42" s="207">
        <v>-3.5</v>
      </c>
      <c r="M42" s="207">
        <v>1.1</v>
      </c>
      <c r="N42" s="207">
        <v>0.9</v>
      </c>
      <c r="O42" s="207">
        <v>0.3</v>
      </c>
      <c r="P42" s="207">
        <v>4.7</v>
      </c>
      <c r="Q42" s="207">
        <v>3.3</v>
      </c>
      <c r="R42" s="207">
        <v>-7.2</v>
      </c>
      <c r="S42" s="207">
        <v>2.8</v>
      </c>
    </row>
    <row r="43" spans="1:19" ht="13.5" customHeight="1">
      <c r="A43" s="202"/>
      <c r="B43" s="202">
        <v>11</v>
      </c>
      <c r="C43" s="203"/>
      <c r="D43" s="206">
        <v>0.8</v>
      </c>
      <c r="E43" s="207">
        <v>-1.7</v>
      </c>
      <c r="F43" s="207">
        <v>-0.3</v>
      </c>
      <c r="G43" s="207">
        <v>-56.7</v>
      </c>
      <c r="H43" s="207">
        <v>2.6</v>
      </c>
      <c r="I43" s="207">
        <v>0.4</v>
      </c>
      <c r="J43" s="207">
        <v>0</v>
      </c>
      <c r="K43" s="207">
        <v>-0.4</v>
      </c>
      <c r="L43" s="207">
        <v>-2</v>
      </c>
      <c r="M43" s="207">
        <v>1.1</v>
      </c>
      <c r="N43" s="207">
        <v>4.4</v>
      </c>
      <c r="O43" s="207">
        <v>2.1</v>
      </c>
      <c r="P43" s="207">
        <v>5.1</v>
      </c>
      <c r="Q43" s="207">
        <v>3.1</v>
      </c>
      <c r="R43" s="207">
        <v>-6.6</v>
      </c>
      <c r="S43" s="207">
        <v>0.9</v>
      </c>
    </row>
    <row r="44" spans="1:19" ht="13.5" customHeight="1">
      <c r="A44" s="202"/>
      <c r="B44" s="202">
        <v>12</v>
      </c>
      <c r="C44" s="203"/>
      <c r="D44" s="206">
        <v>1.4</v>
      </c>
      <c r="E44" s="207">
        <v>-0.9</v>
      </c>
      <c r="F44" s="207">
        <v>-0.5</v>
      </c>
      <c r="G44" s="207">
        <v>-56.5</v>
      </c>
      <c r="H44" s="207">
        <v>1.8</v>
      </c>
      <c r="I44" s="207">
        <v>1.9</v>
      </c>
      <c r="J44" s="207">
        <v>0.8</v>
      </c>
      <c r="K44" s="207">
        <v>-0.3</v>
      </c>
      <c r="L44" s="207">
        <v>-1.6</v>
      </c>
      <c r="M44" s="207">
        <v>1</v>
      </c>
      <c r="N44" s="207">
        <v>8.5</v>
      </c>
      <c r="O44" s="207">
        <v>2.7</v>
      </c>
      <c r="P44" s="207">
        <v>5.4</v>
      </c>
      <c r="Q44" s="207">
        <v>2.7</v>
      </c>
      <c r="R44" s="207">
        <v>-7.3</v>
      </c>
      <c r="S44" s="207">
        <v>1.2</v>
      </c>
    </row>
    <row r="45" spans="1:19" ht="13.5" customHeight="1">
      <c r="A45" s="202" t="s">
        <v>274</v>
      </c>
      <c r="B45" s="202" t="s">
        <v>448</v>
      </c>
      <c r="C45" s="203" t="s">
        <v>174</v>
      </c>
      <c r="D45" s="206">
        <v>1.9</v>
      </c>
      <c r="E45" s="207">
        <v>-1.5</v>
      </c>
      <c r="F45" s="207">
        <v>0.6</v>
      </c>
      <c r="G45" s="207">
        <v>193.9</v>
      </c>
      <c r="H45" s="207">
        <v>-2.3</v>
      </c>
      <c r="I45" s="207">
        <v>3.2</v>
      </c>
      <c r="J45" s="207">
        <v>-2</v>
      </c>
      <c r="K45" s="207">
        <v>-0.9</v>
      </c>
      <c r="L45" s="207">
        <v>-3.9</v>
      </c>
      <c r="M45" s="207">
        <v>-0.3</v>
      </c>
      <c r="N45" s="207">
        <v>8.3</v>
      </c>
      <c r="O45" s="207">
        <v>1.8</v>
      </c>
      <c r="P45" s="207">
        <v>5.5</v>
      </c>
      <c r="Q45" s="207">
        <v>3.4</v>
      </c>
      <c r="R45" s="207">
        <v>4.4</v>
      </c>
      <c r="S45" s="207">
        <v>1.9</v>
      </c>
    </row>
    <row r="46" spans="1:19" ht="13.5" customHeight="1">
      <c r="A46" s="209"/>
      <c r="B46" s="219">
        <v>2</v>
      </c>
      <c r="C46" s="210"/>
      <c r="D46" s="220">
        <v>2</v>
      </c>
      <c r="E46" s="221">
        <v>-0.2</v>
      </c>
      <c r="F46" s="221">
        <v>0.5</v>
      </c>
      <c r="G46" s="221">
        <v>197.6</v>
      </c>
      <c r="H46" s="221">
        <v>-2.3</v>
      </c>
      <c r="I46" s="221">
        <v>2.8</v>
      </c>
      <c r="J46" s="221">
        <v>-1.5</v>
      </c>
      <c r="K46" s="221">
        <v>-0.1</v>
      </c>
      <c r="L46" s="221">
        <v>-6.1</v>
      </c>
      <c r="M46" s="221">
        <v>0.4</v>
      </c>
      <c r="N46" s="221">
        <v>8.7</v>
      </c>
      <c r="O46" s="221">
        <v>-0.5</v>
      </c>
      <c r="P46" s="221">
        <v>3.9</v>
      </c>
      <c r="Q46" s="221">
        <v>4.3</v>
      </c>
      <c r="R46" s="221">
        <v>7</v>
      </c>
      <c r="S46" s="221">
        <v>1.8</v>
      </c>
    </row>
    <row r="47" spans="1:35" ht="27" customHeight="1">
      <c r="A47" s="641" t="s">
        <v>154</v>
      </c>
      <c r="B47" s="641"/>
      <c r="C47" s="642"/>
      <c r="D47" s="226">
        <v>-0.3</v>
      </c>
      <c r="E47" s="226">
        <v>1.4</v>
      </c>
      <c r="F47" s="226">
        <v>-0.3</v>
      </c>
      <c r="G47" s="226">
        <v>-0.1</v>
      </c>
      <c r="H47" s="226">
        <v>0.5</v>
      </c>
      <c r="I47" s="226">
        <v>0.2</v>
      </c>
      <c r="J47" s="226">
        <v>0</v>
      </c>
      <c r="K47" s="226">
        <v>-0.4</v>
      </c>
      <c r="L47" s="226">
        <v>-0.8</v>
      </c>
      <c r="M47" s="226">
        <v>0.2</v>
      </c>
      <c r="N47" s="226">
        <v>-2.4</v>
      </c>
      <c r="O47" s="226">
        <v>-1.3</v>
      </c>
      <c r="P47" s="226">
        <v>-1.2</v>
      </c>
      <c r="Q47" s="226">
        <v>0.1</v>
      </c>
      <c r="R47" s="226">
        <v>2.3</v>
      </c>
      <c r="S47" s="226">
        <v>0.5</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17</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100.6</v>
      </c>
      <c r="E54" s="199">
        <v>96.4</v>
      </c>
      <c r="F54" s="199">
        <v>103.3</v>
      </c>
      <c r="G54" s="199">
        <v>108.4</v>
      </c>
      <c r="H54" s="199">
        <v>103</v>
      </c>
      <c r="I54" s="199">
        <v>104.5</v>
      </c>
      <c r="J54" s="199">
        <v>102.2</v>
      </c>
      <c r="K54" s="199">
        <v>99.9</v>
      </c>
      <c r="L54" s="200">
        <v>116.3</v>
      </c>
      <c r="M54" s="200">
        <v>100.2</v>
      </c>
      <c r="N54" s="200">
        <v>98.9</v>
      </c>
      <c r="O54" s="200">
        <v>102.9</v>
      </c>
      <c r="P54" s="199">
        <v>98.7</v>
      </c>
      <c r="Q54" s="199">
        <v>98.1</v>
      </c>
      <c r="R54" s="199">
        <v>90.8</v>
      </c>
      <c r="S54" s="200">
        <v>89.4</v>
      </c>
    </row>
    <row r="55" spans="1:19" ht="13.5" customHeight="1">
      <c r="A55" s="202"/>
      <c r="B55" s="202" t="s">
        <v>141</v>
      </c>
      <c r="C55" s="203"/>
      <c r="D55" s="204">
        <v>99.4</v>
      </c>
      <c r="E55" s="3">
        <v>97.7</v>
      </c>
      <c r="F55" s="3">
        <v>101</v>
      </c>
      <c r="G55" s="3">
        <v>98.5</v>
      </c>
      <c r="H55" s="3">
        <v>100.1</v>
      </c>
      <c r="I55" s="3">
        <v>101.4</v>
      </c>
      <c r="J55" s="3">
        <v>96.1</v>
      </c>
      <c r="K55" s="3">
        <v>100.7</v>
      </c>
      <c r="L55" s="205">
        <v>101.3</v>
      </c>
      <c r="M55" s="205">
        <v>98.5</v>
      </c>
      <c r="N55" s="205">
        <v>95.7</v>
      </c>
      <c r="O55" s="205">
        <v>99.8</v>
      </c>
      <c r="P55" s="3">
        <v>101.2</v>
      </c>
      <c r="Q55" s="3">
        <v>98.8</v>
      </c>
      <c r="R55" s="3">
        <v>98.8</v>
      </c>
      <c r="S55" s="205">
        <v>97.6</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99.6</v>
      </c>
      <c r="E57" s="3">
        <v>101.4</v>
      </c>
      <c r="F57" s="3">
        <v>99.3</v>
      </c>
      <c r="G57" s="3">
        <v>95.9</v>
      </c>
      <c r="H57" s="3">
        <v>100.2</v>
      </c>
      <c r="I57" s="3">
        <v>98.3</v>
      </c>
      <c r="J57" s="3">
        <v>98.8</v>
      </c>
      <c r="K57" s="3">
        <v>100.5</v>
      </c>
      <c r="L57" s="205">
        <v>99.3</v>
      </c>
      <c r="M57" s="205">
        <v>102.3</v>
      </c>
      <c r="N57" s="205">
        <v>104.9</v>
      </c>
      <c r="O57" s="205">
        <v>98.4</v>
      </c>
      <c r="P57" s="3">
        <v>99.7</v>
      </c>
      <c r="Q57" s="3">
        <v>100</v>
      </c>
      <c r="R57" s="3">
        <v>100.1</v>
      </c>
      <c r="S57" s="205">
        <v>97.6</v>
      </c>
    </row>
    <row r="58" spans="1:19" ht="13.5" customHeight="1">
      <c r="A58" s="202"/>
      <c r="B58" s="202" t="s">
        <v>31</v>
      </c>
      <c r="C58" s="203"/>
      <c r="D58" s="236">
        <v>99.6</v>
      </c>
      <c r="E58" s="235">
        <v>105.7</v>
      </c>
      <c r="F58" s="235">
        <v>99.9</v>
      </c>
      <c r="G58" s="235">
        <v>94.8</v>
      </c>
      <c r="H58" s="235">
        <v>98.8</v>
      </c>
      <c r="I58" s="235">
        <v>98.3</v>
      </c>
      <c r="J58" s="235">
        <v>94.7</v>
      </c>
      <c r="K58" s="235">
        <v>99.6</v>
      </c>
      <c r="L58" s="235">
        <v>99.5</v>
      </c>
      <c r="M58" s="235">
        <v>99.4</v>
      </c>
      <c r="N58" s="235">
        <v>106.7</v>
      </c>
      <c r="O58" s="235">
        <v>96.6</v>
      </c>
      <c r="P58" s="235">
        <v>97.5</v>
      </c>
      <c r="Q58" s="235">
        <v>101</v>
      </c>
      <c r="R58" s="235">
        <v>97.1</v>
      </c>
      <c r="S58" s="235">
        <v>99.8</v>
      </c>
    </row>
    <row r="59" spans="1:19" ht="13.5" customHeight="1">
      <c r="A59" s="208"/>
      <c r="B59" s="209" t="s">
        <v>80</v>
      </c>
      <c r="C59" s="223"/>
      <c r="D59" s="211">
        <v>100</v>
      </c>
      <c r="E59" s="212">
        <v>104.9</v>
      </c>
      <c r="F59" s="212">
        <v>99</v>
      </c>
      <c r="G59" s="212">
        <v>40.3</v>
      </c>
      <c r="H59" s="212">
        <v>107.8</v>
      </c>
      <c r="I59" s="212">
        <v>99.7</v>
      </c>
      <c r="J59" s="212">
        <v>98</v>
      </c>
      <c r="K59" s="212">
        <v>100.3</v>
      </c>
      <c r="L59" s="212">
        <v>100</v>
      </c>
      <c r="M59" s="212">
        <v>98.4</v>
      </c>
      <c r="N59" s="212">
        <v>103.2</v>
      </c>
      <c r="O59" s="212">
        <v>99.5</v>
      </c>
      <c r="P59" s="212">
        <v>100.6</v>
      </c>
      <c r="Q59" s="212">
        <v>104.2</v>
      </c>
      <c r="R59" s="212">
        <v>80.1</v>
      </c>
      <c r="S59" s="212">
        <v>102.1</v>
      </c>
    </row>
    <row r="60" spans="1:19" ht="13.5" customHeight="1">
      <c r="A60" s="202" t="s">
        <v>318</v>
      </c>
      <c r="B60" s="202">
        <v>2</v>
      </c>
      <c r="C60" s="203"/>
      <c r="D60" s="206">
        <v>99.3</v>
      </c>
      <c r="E60" s="207">
        <v>104.7</v>
      </c>
      <c r="F60" s="207">
        <v>98.9</v>
      </c>
      <c r="G60" s="207">
        <v>41.7</v>
      </c>
      <c r="H60" s="207">
        <v>106.3</v>
      </c>
      <c r="I60" s="207">
        <v>98.4</v>
      </c>
      <c r="J60" s="207">
        <v>98.8</v>
      </c>
      <c r="K60" s="207">
        <v>98.4</v>
      </c>
      <c r="L60" s="207">
        <v>102.2</v>
      </c>
      <c r="M60" s="207">
        <v>98.4</v>
      </c>
      <c r="N60" s="207">
        <v>103.7</v>
      </c>
      <c r="O60" s="207">
        <v>100.1</v>
      </c>
      <c r="P60" s="207">
        <v>98.7</v>
      </c>
      <c r="Q60" s="207">
        <v>100.9</v>
      </c>
      <c r="R60" s="268">
        <v>79.2</v>
      </c>
      <c r="S60" s="207">
        <v>101.1</v>
      </c>
    </row>
    <row r="61" spans="1:19" ht="13.5" customHeight="1">
      <c r="A61" s="202"/>
      <c r="B61" s="202">
        <v>3</v>
      </c>
      <c r="C61" s="203"/>
      <c r="D61" s="206">
        <v>98.1</v>
      </c>
      <c r="E61" s="207">
        <v>104.6</v>
      </c>
      <c r="F61" s="207">
        <v>96.3</v>
      </c>
      <c r="G61" s="207">
        <v>41.6</v>
      </c>
      <c r="H61" s="207">
        <v>103.8</v>
      </c>
      <c r="I61" s="207">
        <v>98.6</v>
      </c>
      <c r="J61" s="207">
        <v>98.2</v>
      </c>
      <c r="K61" s="207">
        <v>98.7</v>
      </c>
      <c r="L61" s="207">
        <v>101.6</v>
      </c>
      <c r="M61" s="207">
        <v>98.2</v>
      </c>
      <c r="N61" s="207">
        <v>103.8</v>
      </c>
      <c r="O61" s="207">
        <v>97.9</v>
      </c>
      <c r="P61" s="207">
        <v>97.5</v>
      </c>
      <c r="Q61" s="207">
        <v>101.5</v>
      </c>
      <c r="R61" s="268">
        <v>78.8</v>
      </c>
      <c r="S61" s="207">
        <v>100.1</v>
      </c>
    </row>
    <row r="62" spans="1:19" ht="13.5" customHeight="1">
      <c r="A62" s="202"/>
      <c r="B62" s="202">
        <v>4</v>
      </c>
      <c r="C62" s="203"/>
      <c r="D62" s="206">
        <v>99.6</v>
      </c>
      <c r="E62" s="207">
        <v>105.5</v>
      </c>
      <c r="F62" s="207">
        <v>97.4</v>
      </c>
      <c r="G62" s="207">
        <v>42.4</v>
      </c>
      <c r="H62" s="207">
        <v>108.1</v>
      </c>
      <c r="I62" s="207">
        <v>99</v>
      </c>
      <c r="J62" s="207">
        <v>99.9</v>
      </c>
      <c r="K62" s="207">
        <v>103.4</v>
      </c>
      <c r="L62" s="207">
        <v>101.4</v>
      </c>
      <c r="M62" s="207">
        <v>99.9</v>
      </c>
      <c r="N62" s="207">
        <v>101.4</v>
      </c>
      <c r="O62" s="207">
        <v>98</v>
      </c>
      <c r="P62" s="207">
        <v>100.6</v>
      </c>
      <c r="Q62" s="207">
        <v>104.8</v>
      </c>
      <c r="R62" s="268">
        <v>79</v>
      </c>
      <c r="S62" s="207">
        <v>101.4</v>
      </c>
    </row>
    <row r="63" spans="1:19" ht="13.5" customHeight="1">
      <c r="A63" s="202"/>
      <c r="B63" s="202">
        <v>5</v>
      </c>
      <c r="C63" s="203"/>
      <c r="D63" s="206">
        <v>100.7</v>
      </c>
      <c r="E63" s="207">
        <v>107.4</v>
      </c>
      <c r="F63" s="207">
        <v>99.7</v>
      </c>
      <c r="G63" s="207">
        <v>42.4</v>
      </c>
      <c r="H63" s="207">
        <v>108.5</v>
      </c>
      <c r="I63" s="207">
        <v>99.4</v>
      </c>
      <c r="J63" s="207">
        <v>100.4</v>
      </c>
      <c r="K63" s="207">
        <v>102.6</v>
      </c>
      <c r="L63" s="207">
        <v>100.9</v>
      </c>
      <c r="M63" s="207">
        <v>98.4</v>
      </c>
      <c r="N63" s="207">
        <v>101</v>
      </c>
      <c r="O63" s="207">
        <v>99.1</v>
      </c>
      <c r="P63" s="207">
        <v>101</v>
      </c>
      <c r="Q63" s="207">
        <v>105.7</v>
      </c>
      <c r="R63" s="268">
        <v>79.5</v>
      </c>
      <c r="S63" s="207">
        <v>101.7</v>
      </c>
    </row>
    <row r="64" spans="1:19" ht="13.5" customHeight="1">
      <c r="A64" s="202"/>
      <c r="B64" s="202">
        <v>6</v>
      </c>
      <c r="C64" s="203"/>
      <c r="D64" s="206">
        <v>100.8</v>
      </c>
      <c r="E64" s="207">
        <v>104.1</v>
      </c>
      <c r="F64" s="207">
        <v>100</v>
      </c>
      <c r="G64" s="207">
        <v>42</v>
      </c>
      <c r="H64" s="207">
        <v>108.6</v>
      </c>
      <c r="I64" s="207">
        <v>100.5</v>
      </c>
      <c r="J64" s="207">
        <v>99.5</v>
      </c>
      <c r="K64" s="207">
        <v>100.9</v>
      </c>
      <c r="L64" s="207">
        <v>100.8</v>
      </c>
      <c r="M64" s="207">
        <v>97.9</v>
      </c>
      <c r="N64" s="207">
        <v>101.3</v>
      </c>
      <c r="O64" s="207">
        <v>99.4</v>
      </c>
      <c r="P64" s="207">
        <v>101.1</v>
      </c>
      <c r="Q64" s="207">
        <v>106.7</v>
      </c>
      <c r="R64" s="268">
        <v>79.6</v>
      </c>
      <c r="S64" s="207">
        <v>102</v>
      </c>
    </row>
    <row r="65" spans="1:19" ht="13.5" customHeight="1">
      <c r="A65" s="202"/>
      <c r="B65" s="202">
        <v>7</v>
      </c>
      <c r="C65" s="203"/>
      <c r="D65" s="206">
        <v>100.7</v>
      </c>
      <c r="E65" s="207">
        <v>102.2</v>
      </c>
      <c r="F65" s="207">
        <v>100</v>
      </c>
      <c r="G65" s="207">
        <v>38.8</v>
      </c>
      <c r="H65" s="207">
        <v>109</v>
      </c>
      <c r="I65" s="207">
        <v>100.1</v>
      </c>
      <c r="J65" s="207">
        <v>98.2</v>
      </c>
      <c r="K65" s="207">
        <v>100.4</v>
      </c>
      <c r="L65" s="207">
        <v>101.4</v>
      </c>
      <c r="M65" s="207">
        <v>98.6</v>
      </c>
      <c r="N65" s="207">
        <v>103</v>
      </c>
      <c r="O65" s="207">
        <v>99.8</v>
      </c>
      <c r="P65" s="207">
        <v>101.2</v>
      </c>
      <c r="Q65" s="207">
        <v>106</v>
      </c>
      <c r="R65" s="268">
        <v>79.6</v>
      </c>
      <c r="S65" s="207">
        <v>103.4</v>
      </c>
    </row>
    <row r="66" spans="1:19" ht="13.5" customHeight="1">
      <c r="A66" s="202"/>
      <c r="B66" s="202">
        <v>8</v>
      </c>
      <c r="C66" s="203"/>
      <c r="D66" s="206">
        <v>100.4</v>
      </c>
      <c r="E66" s="207">
        <v>103.8</v>
      </c>
      <c r="F66" s="207">
        <v>99.4</v>
      </c>
      <c r="G66" s="207">
        <v>38.7</v>
      </c>
      <c r="H66" s="207">
        <v>108.8</v>
      </c>
      <c r="I66" s="207">
        <v>99.5</v>
      </c>
      <c r="J66" s="207">
        <v>96.5</v>
      </c>
      <c r="K66" s="207">
        <v>100.1</v>
      </c>
      <c r="L66" s="207">
        <v>101</v>
      </c>
      <c r="M66" s="207">
        <v>98.8</v>
      </c>
      <c r="N66" s="207">
        <v>104.6</v>
      </c>
      <c r="O66" s="207">
        <v>100</v>
      </c>
      <c r="P66" s="207">
        <v>101.7</v>
      </c>
      <c r="Q66" s="207">
        <v>105.3</v>
      </c>
      <c r="R66" s="268">
        <v>81.6</v>
      </c>
      <c r="S66" s="207">
        <v>104.1</v>
      </c>
    </row>
    <row r="67" spans="1:19" ht="13.5" customHeight="1">
      <c r="A67" s="202"/>
      <c r="B67" s="202">
        <v>9</v>
      </c>
      <c r="C67" s="203"/>
      <c r="D67" s="206">
        <v>100.2</v>
      </c>
      <c r="E67" s="207">
        <v>104</v>
      </c>
      <c r="F67" s="207">
        <v>99.2</v>
      </c>
      <c r="G67" s="207">
        <v>38.5</v>
      </c>
      <c r="H67" s="207">
        <v>108.5</v>
      </c>
      <c r="I67" s="207">
        <v>99.5</v>
      </c>
      <c r="J67" s="207">
        <v>96.1</v>
      </c>
      <c r="K67" s="207">
        <v>100</v>
      </c>
      <c r="L67" s="207">
        <v>98.3</v>
      </c>
      <c r="M67" s="207">
        <v>98.1</v>
      </c>
      <c r="N67" s="207">
        <v>104.4</v>
      </c>
      <c r="O67" s="207">
        <v>99.8</v>
      </c>
      <c r="P67" s="207">
        <v>101.7</v>
      </c>
      <c r="Q67" s="207">
        <v>104.8</v>
      </c>
      <c r="R67" s="268">
        <v>82</v>
      </c>
      <c r="S67" s="207">
        <v>103.4</v>
      </c>
    </row>
    <row r="68" spans="1:19" ht="13.5" customHeight="1">
      <c r="A68" s="202"/>
      <c r="B68" s="202">
        <v>10</v>
      </c>
      <c r="C68" s="203"/>
      <c r="D68" s="206">
        <v>100.1</v>
      </c>
      <c r="E68" s="207">
        <v>105.5</v>
      </c>
      <c r="F68" s="207">
        <v>99.4</v>
      </c>
      <c r="G68" s="207">
        <v>38.4</v>
      </c>
      <c r="H68" s="207">
        <v>108.8</v>
      </c>
      <c r="I68" s="207">
        <v>100.1</v>
      </c>
      <c r="J68" s="207">
        <v>96.1</v>
      </c>
      <c r="K68" s="207">
        <v>99.6</v>
      </c>
      <c r="L68" s="207">
        <v>97.9</v>
      </c>
      <c r="M68" s="207">
        <v>97.8</v>
      </c>
      <c r="N68" s="207">
        <v>102</v>
      </c>
      <c r="O68" s="207">
        <v>99.9</v>
      </c>
      <c r="P68" s="207">
        <v>101.7</v>
      </c>
      <c r="Q68" s="207">
        <v>104.3</v>
      </c>
      <c r="R68" s="268">
        <v>81.2</v>
      </c>
      <c r="S68" s="207">
        <v>103.1</v>
      </c>
    </row>
    <row r="69" spans="1:19" ht="13.5" customHeight="1">
      <c r="A69" s="202"/>
      <c r="B69" s="202">
        <v>11</v>
      </c>
      <c r="C69" s="203"/>
      <c r="D69" s="206">
        <v>100.2</v>
      </c>
      <c r="E69" s="207">
        <v>105.4</v>
      </c>
      <c r="F69" s="207">
        <v>99.3</v>
      </c>
      <c r="G69" s="207">
        <v>38.3</v>
      </c>
      <c r="H69" s="207">
        <v>108.4</v>
      </c>
      <c r="I69" s="207">
        <v>101.8</v>
      </c>
      <c r="J69" s="207">
        <v>96.9</v>
      </c>
      <c r="K69" s="207">
        <v>100.5</v>
      </c>
      <c r="L69" s="207">
        <v>97.4</v>
      </c>
      <c r="M69" s="207">
        <v>97.9</v>
      </c>
      <c r="N69" s="207">
        <v>102.7</v>
      </c>
      <c r="O69" s="207">
        <v>99.6</v>
      </c>
      <c r="P69" s="207">
        <v>101.7</v>
      </c>
      <c r="Q69" s="207">
        <v>104.3</v>
      </c>
      <c r="R69" s="269">
        <v>80.6</v>
      </c>
      <c r="S69" s="207">
        <v>101.8</v>
      </c>
    </row>
    <row r="70" spans="1:46" ht="13.5" customHeight="1">
      <c r="A70" s="202"/>
      <c r="B70" s="202">
        <v>12</v>
      </c>
      <c r="C70" s="203"/>
      <c r="D70" s="206">
        <v>100.4</v>
      </c>
      <c r="E70" s="207">
        <v>107</v>
      </c>
      <c r="F70" s="207">
        <v>99.4</v>
      </c>
      <c r="G70" s="207">
        <v>38.4</v>
      </c>
      <c r="H70" s="207">
        <v>108.5</v>
      </c>
      <c r="I70" s="207">
        <v>101.9</v>
      </c>
      <c r="J70" s="207">
        <v>96.7</v>
      </c>
      <c r="K70" s="207">
        <v>100</v>
      </c>
      <c r="L70" s="207">
        <v>96.7</v>
      </c>
      <c r="M70" s="207">
        <v>98.4</v>
      </c>
      <c r="N70" s="207">
        <v>103.8</v>
      </c>
      <c r="O70" s="207">
        <v>102.3</v>
      </c>
      <c r="P70" s="207">
        <v>102.2</v>
      </c>
      <c r="Q70" s="207">
        <v>104.6</v>
      </c>
      <c r="R70" s="268">
        <v>80.5</v>
      </c>
      <c r="S70" s="207">
        <v>102.1</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06">
        <v>100.6</v>
      </c>
      <c r="E71" s="207">
        <v>105.8</v>
      </c>
      <c r="F71" s="207">
        <v>99.3</v>
      </c>
      <c r="G71" s="207">
        <v>91</v>
      </c>
      <c r="H71" s="207">
        <v>109</v>
      </c>
      <c r="I71" s="207">
        <v>101.9</v>
      </c>
      <c r="J71" s="207">
        <v>96.4</v>
      </c>
      <c r="K71" s="207">
        <v>99.3</v>
      </c>
      <c r="L71" s="207">
        <v>96.8</v>
      </c>
      <c r="M71" s="207">
        <v>97.1</v>
      </c>
      <c r="N71" s="207">
        <v>102.3</v>
      </c>
      <c r="O71" s="207">
        <v>102.8</v>
      </c>
      <c r="P71" s="207">
        <v>102.1</v>
      </c>
      <c r="Q71" s="207">
        <v>104.9</v>
      </c>
      <c r="R71" s="268">
        <v>80.4</v>
      </c>
      <c r="S71" s="207">
        <v>101.7</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100.3</v>
      </c>
      <c r="E72" s="221">
        <v>105.6</v>
      </c>
      <c r="F72" s="221">
        <v>98.9</v>
      </c>
      <c r="G72" s="221">
        <v>90.8</v>
      </c>
      <c r="H72" s="221">
        <v>109.7</v>
      </c>
      <c r="I72" s="221">
        <v>102.1</v>
      </c>
      <c r="J72" s="221">
        <v>96.5</v>
      </c>
      <c r="K72" s="221">
        <v>99</v>
      </c>
      <c r="L72" s="221">
        <v>96.8</v>
      </c>
      <c r="M72" s="221">
        <v>96.7</v>
      </c>
      <c r="N72" s="221">
        <v>100.8</v>
      </c>
      <c r="O72" s="221">
        <v>103.2</v>
      </c>
      <c r="P72" s="221">
        <v>98.7</v>
      </c>
      <c r="Q72" s="221">
        <v>105.2</v>
      </c>
      <c r="R72" s="270">
        <v>80.4</v>
      </c>
      <c r="S72" s="221">
        <v>101.8</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-1.4</v>
      </c>
      <c r="E74" s="199">
        <v>0.1</v>
      </c>
      <c r="F74" s="199">
        <v>-1.7</v>
      </c>
      <c r="G74" s="199">
        <v>-7.5</v>
      </c>
      <c r="H74" s="199">
        <v>-8.3</v>
      </c>
      <c r="I74" s="199">
        <v>-2</v>
      </c>
      <c r="J74" s="199">
        <v>-3.3</v>
      </c>
      <c r="K74" s="199">
        <v>-3.4</v>
      </c>
      <c r="L74" s="200">
        <v>-13.4</v>
      </c>
      <c r="M74" s="200">
        <v>1.8</v>
      </c>
      <c r="N74" s="200">
        <v>-0.3</v>
      </c>
      <c r="O74" s="200">
        <v>-2.9</v>
      </c>
      <c r="P74" s="199">
        <v>-3.7</v>
      </c>
      <c r="Q74" s="199">
        <v>1.1</v>
      </c>
      <c r="R74" s="199">
        <v>8.6</v>
      </c>
      <c r="S74" s="200">
        <v>1.5</v>
      </c>
    </row>
    <row r="75" spans="1:19" ht="13.5" customHeight="1">
      <c r="A75" s="202"/>
      <c r="B75" s="202" t="s">
        <v>141</v>
      </c>
      <c r="C75" s="203"/>
      <c r="D75" s="204">
        <v>-1.1</v>
      </c>
      <c r="E75" s="3">
        <v>1.3</v>
      </c>
      <c r="F75" s="3">
        <v>-2.3</v>
      </c>
      <c r="G75" s="3">
        <v>-9.2</v>
      </c>
      <c r="H75" s="3">
        <v>-2.8</v>
      </c>
      <c r="I75" s="3">
        <v>-3</v>
      </c>
      <c r="J75" s="3">
        <v>-6.1</v>
      </c>
      <c r="K75" s="3">
        <v>0.8</v>
      </c>
      <c r="L75" s="205">
        <v>-12.9</v>
      </c>
      <c r="M75" s="205">
        <v>-1.7</v>
      </c>
      <c r="N75" s="205">
        <v>-3.2</v>
      </c>
      <c r="O75" s="205">
        <v>-3</v>
      </c>
      <c r="P75" s="3">
        <v>2.6</v>
      </c>
      <c r="Q75" s="3">
        <v>0.7</v>
      </c>
      <c r="R75" s="3">
        <v>8.8</v>
      </c>
      <c r="S75" s="205">
        <v>9.2</v>
      </c>
    </row>
    <row r="76" spans="1:19" ht="13.5" customHeight="1">
      <c r="A76" s="202"/>
      <c r="B76" s="202" t="s">
        <v>48</v>
      </c>
      <c r="C76" s="203"/>
      <c r="D76" s="204">
        <v>0.5</v>
      </c>
      <c r="E76" s="3">
        <v>2.4</v>
      </c>
      <c r="F76" s="3">
        <v>-1</v>
      </c>
      <c r="G76" s="3">
        <v>1.6</v>
      </c>
      <c r="H76" s="3">
        <v>-0.1</v>
      </c>
      <c r="I76" s="3">
        <v>-1.3</v>
      </c>
      <c r="J76" s="3">
        <v>4.1</v>
      </c>
      <c r="K76" s="3">
        <v>-0.7</v>
      </c>
      <c r="L76" s="205">
        <v>-1.1</v>
      </c>
      <c r="M76" s="205">
        <v>1.5</v>
      </c>
      <c r="N76" s="205">
        <v>4.5</v>
      </c>
      <c r="O76" s="205">
        <v>0.2</v>
      </c>
      <c r="P76" s="3">
        <v>-1.1</v>
      </c>
      <c r="Q76" s="3">
        <v>1.2</v>
      </c>
      <c r="R76" s="3">
        <v>1.2</v>
      </c>
      <c r="S76" s="205">
        <v>2.5</v>
      </c>
    </row>
    <row r="77" spans="1:19" ht="13.5" customHeight="1">
      <c r="A77" s="202"/>
      <c r="B77" s="202">
        <v>28</v>
      </c>
      <c r="C77" s="203"/>
      <c r="D77" s="204">
        <v>-0.5</v>
      </c>
      <c r="E77" s="3">
        <v>1.4</v>
      </c>
      <c r="F77" s="3">
        <v>-0.7</v>
      </c>
      <c r="G77" s="3">
        <v>-4.1</v>
      </c>
      <c r="H77" s="3">
        <v>0.2</v>
      </c>
      <c r="I77" s="3">
        <v>-1.7</v>
      </c>
      <c r="J77" s="3">
        <v>-1.3</v>
      </c>
      <c r="K77" s="3">
        <v>0.4</v>
      </c>
      <c r="L77" s="205">
        <v>-0.6</v>
      </c>
      <c r="M77" s="205">
        <v>2.3</v>
      </c>
      <c r="N77" s="205">
        <v>4.9</v>
      </c>
      <c r="O77" s="205">
        <v>-1.6</v>
      </c>
      <c r="P77" s="3">
        <v>-0.2</v>
      </c>
      <c r="Q77" s="3">
        <v>0</v>
      </c>
      <c r="R77" s="3">
        <v>0.1</v>
      </c>
      <c r="S77" s="205">
        <v>-2.4</v>
      </c>
    </row>
    <row r="78" spans="1:19" ht="13.5" customHeight="1">
      <c r="A78" s="202"/>
      <c r="B78" s="202" t="s">
        <v>31</v>
      </c>
      <c r="C78" s="203"/>
      <c r="D78" s="204">
        <v>0</v>
      </c>
      <c r="E78" s="3">
        <v>4.3</v>
      </c>
      <c r="F78" s="3">
        <v>0.6</v>
      </c>
      <c r="G78" s="3">
        <v>-1</v>
      </c>
      <c r="H78" s="3">
        <v>-1.3</v>
      </c>
      <c r="I78" s="3">
        <v>0</v>
      </c>
      <c r="J78" s="3">
        <v>-4.1</v>
      </c>
      <c r="K78" s="3">
        <v>-0.8</v>
      </c>
      <c r="L78" s="205">
        <v>0.1</v>
      </c>
      <c r="M78" s="205">
        <v>-2.8</v>
      </c>
      <c r="N78" s="205">
        <v>1.6</v>
      </c>
      <c r="O78" s="205">
        <v>-1.8</v>
      </c>
      <c r="P78" s="3">
        <v>-2.3</v>
      </c>
      <c r="Q78" s="3">
        <v>1</v>
      </c>
      <c r="R78" s="3">
        <v>-3</v>
      </c>
      <c r="S78" s="205">
        <v>2.3</v>
      </c>
    </row>
    <row r="79" spans="1:19" ht="13.5" customHeight="1">
      <c r="A79" s="208"/>
      <c r="B79" s="209" t="s">
        <v>80</v>
      </c>
      <c r="C79" s="223"/>
      <c r="D79" s="211">
        <v>0.4</v>
      </c>
      <c r="E79" s="212">
        <v>-0.8</v>
      </c>
      <c r="F79" s="212">
        <v>-0.9</v>
      </c>
      <c r="G79" s="212">
        <v>-57.5</v>
      </c>
      <c r="H79" s="212">
        <v>9.1</v>
      </c>
      <c r="I79" s="212">
        <v>1.4</v>
      </c>
      <c r="J79" s="212">
        <v>3.5</v>
      </c>
      <c r="K79" s="212">
        <v>0.7</v>
      </c>
      <c r="L79" s="212">
        <v>0.5</v>
      </c>
      <c r="M79" s="212">
        <v>-1</v>
      </c>
      <c r="N79" s="212">
        <v>-3.3</v>
      </c>
      <c r="O79" s="212">
        <v>3</v>
      </c>
      <c r="P79" s="212">
        <v>3.2</v>
      </c>
      <c r="Q79" s="212">
        <v>3.2</v>
      </c>
      <c r="R79" s="212">
        <v>-17.5</v>
      </c>
      <c r="S79" s="212">
        <v>2.3</v>
      </c>
    </row>
    <row r="80" spans="1:19" ht="13.5" customHeight="1">
      <c r="A80" s="202" t="s">
        <v>318</v>
      </c>
      <c r="B80" s="202">
        <v>2</v>
      </c>
      <c r="C80" s="203"/>
      <c r="D80" s="206">
        <v>0</v>
      </c>
      <c r="E80" s="207">
        <v>-1.8</v>
      </c>
      <c r="F80" s="207">
        <v>0.4</v>
      </c>
      <c r="G80" s="207">
        <v>-55.8</v>
      </c>
      <c r="H80" s="207">
        <v>6.7</v>
      </c>
      <c r="I80" s="207">
        <v>0.7</v>
      </c>
      <c r="J80" s="207">
        <v>3.9</v>
      </c>
      <c r="K80" s="207">
        <v>-2.6</v>
      </c>
      <c r="L80" s="207">
        <v>4.9</v>
      </c>
      <c r="M80" s="207">
        <v>-0.6</v>
      </c>
      <c r="N80" s="207">
        <v>-1.2</v>
      </c>
      <c r="O80" s="207">
        <v>2.9</v>
      </c>
      <c r="P80" s="207">
        <v>-1.6</v>
      </c>
      <c r="Q80" s="207">
        <v>-1.4</v>
      </c>
      <c r="R80" s="207">
        <v>-19.3</v>
      </c>
      <c r="S80" s="207">
        <v>1.7</v>
      </c>
    </row>
    <row r="81" spans="1:19" ht="13.5" customHeight="1">
      <c r="A81" s="202"/>
      <c r="B81" s="202">
        <v>3</v>
      </c>
      <c r="C81" s="203"/>
      <c r="D81" s="206">
        <v>-0.9</v>
      </c>
      <c r="E81" s="207">
        <v>-2</v>
      </c>
      <c r="F81" s="207">
        <v>-2.1</v>
      </c>
      <c r="G81" s="207">
        <v>-55.9</v>
      </c>
      <c r="H81" s="207">
        <v>8</v>
      </c>
      <c r="I81" s="207">
        <v>1.5</v>
      </c>
      <c r="J81" s="207">
        <v>3.4</v>
      </c>
      <c r="K81" s="207">
        <v>-3.2</v>
      </c>
      <c r="L81" s="207">
        <v>4.3</v>
      </c>
      <c r="M81" s="207">
        <v>-0.9</v>
      </c>
      <c r="N81" s="207">
        <v>0.8</v>
      </c>
      <c r="O81" s="207">
        <v>1.6</v>
      </c>
      <c r="P81" s="207">
        <v>-1</v>
      </c>
      <c r="Q81" s="207">
        <v>-0.5</v>
      </c>
      <c r="R81" s="207">
        <v>-18.8</v>
      </c>
      <c r="S81" s="207">
        <v>0.2</v>
      </c>
    </row>
    <row r="82" spans="1:19" ht="13.5" customHeight="1">
      <c r="A82" s="202"/>
      <c r="B82" s="202">
        <v>4</v>
      </c>
      <c r="C82" s="203"/>
      <c r="D82" s="206">
        <v>-0.1</v>
      </c>
      <c r="E82" s="207">
        <v>-2.8</v>
      </c>
      <c r="F82" s="207">
        <v>-2.8</v>
      </c>
      <c r="G82" s="207">
        <v>-55.5</v>
      </c>
      <c r="H82" s="207">
        <v>8.2</v>
      </c>
      <c r="I82" s="207">
        <v>1.1</v>
      </c>
      <c r="J82" s="207">
        <v>4.6</v>
      </c>
      <c r="K82" s="207">
        <v>3.4</v>
      </c>
      <c r="L82" s="207">
        <v>3.7</v>
      </c>
      <c r="M82" s="207">
        <v>0.9</v>
      </c>
      <c r="N82" s="207">
        <v>-3.4</v>
      </c>
      <c r="O82" s="207">
        <v>0.4</v>
      </c>
      <c r="P82" s="207">
        <v>4.4</v>
      </c>
      <c r="Q82" s="207">
        <v>4.1</v>
      </c>
      <c r="R82" s="207">
        <v>-19.4</v>
      </c>
      <c r="S82" s="207">
        <v>2.3</v>
      </c>
    </row>
    <row r="83" spans="1:19" ht="13.5" customHeight="1">
      <c r="A83" s="202"/>
      <c r="B83" s="202">
        <v>5</v>
      </c>
      <c r="C83" s="203"/>
      <c r="D83" s="206">
        <v>1.1</v>
      </c>
      <c r="E83" s="207">
        <v>0.7</v>
      </c>
      <c r="F83" s="207">
        <v>-0.4</v>
      </c>
      <c r="G83" s="207">
        <v>-55.4</v>
      </c>
      <c r="H83" s="207">
        <v>10.2</v>
      </c>
      <c r="I83" s="207">
        <v>0.5</v>
      </c>
      <c r="J83" s="207">
        <v>5.5</v>
      </c>
      <c r="K83" s="207">
        <v>3.1</v>
      </c>
      <c r="L83" s="207">
        <v>1.8</v>
      </c>
      <c r="M83" s="207">
        <v>-1.1</v>
      </c>
      <c r="N83" s="207">
        <v>-4.3</v>
      </c>
      <c r="O83" s="207">
        <v>2.3</v>
      </c>
      <c r="P83" s="207">
        <v>4.8</v>
      </c>
      <c r="Q83" s="207">
        <v>5.4</v>
      </c>
      <c r="R83" s="207">
        <v>-18.6</v>
      </c>
      <c r="S83" s="207">
        <v>2.8</v>
      </c>
    </row>
    <row r="84" spans="1:19" ht="13.5" customHeight="1">
      <c r="A84" s="202"/>
      <c r="B84" s="202">
        <v>6</v>
      </c>
      <c r="C84" s="203"/>
      <c r="D84" s="206">
        <v>0.9</v>
      </c>
      <c r="E84" s="207">
        <v>-0.5</v>
      </c>
      <c r="F84" s="207">
        <v>-0.6</v>
      </c>
      <c r="G84" s="207">
        <v>-55.9</v>
      </c>
      <c r="H84" s="207">
        <v>10.6</v>
      </c>
      <c r="I84" s="207">
        <v>1.5</v>
      </c>
      <c r="J84" s="207">
        <v>4.2</v>
      </c>
      <c r="K84" s="207">
        <v>1.2</v>
      </c>
      <c r="L84" s="207">
        <v>1.5</v>
      </c>
      <c r="M84" s="207">
        <v>-1.3</v>
      </c>
      <c r="N84" s="207">
        <v>-5</v>
      </c>
      <c r="O84" s="207">
        <v>3.3</v>
      </c>
      <c r="P84" s="207">
        <v>4.9</v>
      </c>
      <c r="Q84" s="207">
        <v>5.5</v>
      </c>
      <c r="R84" s="207">
        <v>-18</v>
      </c>
      <c r="S84" s="207">
        <v>3.3</v>
      </c>
    </row>
    <row r="85" spans="1:19" ht="13.5" customHeight="1">
      <c r="A85" s="202"/>
      <c r="B85" s="202">
        <v>7</v>
      </c>
      <c r="C85" s="203"/>
      <c r="D85" s="206">
        <v>0.6</v>
      </c>
      <c r="E85" s="207">
        <v>-1.5</v>
      </c>
      <c r="F85" s="207">
        <v>-0.5</v>
      </c>
      <c r="G85" s="207">
        <v>-59</v>
      </c>
      <c r="H85" s="207">
        <v>11.2</v>
      </c>
      <c r="I85" s="207">
        <v>1.2</v>
      </c>
      <c r="J85" s="207">
        <v>2.6</v>
      </c>
      <c r="K85" s="207">
        <v>2.1</v>
      </c>
      <c r="L85" s="207">
        <v>1.7</v>
      </c>
      <c r="M85" s="207">
        <v>-1.3</v>
      </c>
      <c r="N85" s="207">
        <v>-4.6</v>
      </c>
      <c r="O85" s="207">
        <v>3.7</v>
      </c>
      <c r="P85" s="207">
        <v>4.5</v>
      </c>
      <c r="Q85" s="207">
        <v>4.3</v>
      </c>
      <c r="R85" s="207">
        <v>-17.9</v>
      </c>
      <c r="S85" s="207">
        <v>3.5</v>
      </c>
    </row>
    <row r="86" spans="1:19" ht="13.5" customHeight="1">
      <c r="A86" s="202"/>
      <c r="B86" s="202">
        <v>8</v>
      </c>
      <c r="C86" s="203"/>
      <c r="D86" s="206">
        <v>0.6</v>
      </c>
      <c r="E86" s="207">
        <v>-1</v>
      </c>
      <c r="F86" s="207">
        <v>-1.1</v>
      </c>
      <c r="G86" s="207">
        <v>-59.1</v>
      </c>
      <c r="H86" s="207">
        <v>11.6</v>
      </c>
      <c r="I86" s="207">
        <v>0.8</v>
      </c>
      <c r="J86" s="207">
        <v>1.7</v>
      </c>
      <c r="K86" s="207">
        <v>1</v>
      </c>
      <c r="L86" s="207">
        <v>0</v>
      </c>
      <c r="M86" s="207">
        <v>-0.8</v>
      </c>
      <c r="N86" s="207">
        <v>-4.6</v>
      </c>
      <c r="O86" s="207">
        <v>3.8</v>
      </c>
      <c r="P86" s="207">
        <v>5.1</v>
      </c>
      <c r="Q86" s="207">
        <v>5.8</v>
      </c>
      <c r="R86" s="207">
        <v>-15.4</v>
      </c>
      <c r="S86" s="207">
        <v>4.3</v>
      </c>
    </row>
    <row r="87" spans="1:19" ht="13.5" customHeight="1">
      <c r="A87" s="202"/>
      <c r="B87" s="202">
        <v>9</v>
      </c>
      <c r="C87" s="203"/>
      <c r="D87" s="206">
        <v>0.4</v>
      </c>
      <c r="E87" s="207">
        <v>-1</v>
      </c>
      <c r="F87" s="207">
        <v>-1.3</v>
      </c>
      <c r="G87" s="207">
        <v>-59.4</v>
      </c>
      <c r="H87" s="207">
        <v>10.3</v>
      </c>
      <c r="I87" s="207">
        <v>1.4</v>
      </c>
      <c r="J87" s="207">
        <v>2.1</v>
      </c>
      <c r="K87" s="207">
        <v>1.5</v>
      </c>
      <c r="L87" s="207">
        <v>-2.5</v>
      </c>
      <c r="M87" s="207">
        <v>-1.8</v>
      </c>
      <c r="N87" s="207">
        <v>-3.2</v>
      </c>
      <c r="O87" s="207">
        <v>4</v>
      </c>
      <c r="P87" s="207">
        <v>4.8</v>
      </c>
      <c r="Q87" s="207">
        <v>4.3</v>
      </c>
      <c r="R87" s="207">
        <v>-14.9</v>
      </c>
      <c r="S87" s="207">
        <v>2.9</v>
      </c>
    </row>
    <row r="88" spans="1:19" ht="13.5" customHeight="1">
      <c r="A88" s="202"/>
      <c r="B88" s="202">
        <v>10</v>
      </c>
      <c r="C88" s="203"/>
      <c r="D88" s="206">
        <v>0.4</v>
      </c>
      <c r="E88" s="207">
        <v>0.6</v>
      </c>
      <c r="F88" s="207">
        <v>-1.1</v>
      </c>
      <c r="G88" s="207">
        <v>-59.5</v>
      </c>
      <c r="H88" s="207">
        <v>10</v>
      </c>
      <c r="I88" s="207">
        <v>2.4</v>
      </c>
      <c r="J88" s="207">
        <v>2.8</v>
      </c>
      <c r="K88" s="207">
        <v>1.9</v>
      </c>
      <c r="L88" s="207">
        <v>-2.9</v>
      </c>
      <c r="M88" s="207">
        <v>-1</v>
      </c>
      <c r="N88" s="207">
        <v>-5.5</v>
      </c>
      <c r="O88" s="207">
        <v>5.6</v>
      </c>
      <c r="P88" s="207">
        <v>4.7</v>
      </c>
      <c r="Q88" s="207">
        <v>4</v>
      </c>
      <c r="R88" s="207">
        <v>-15.7</v>
      </c>
      <c r="S88" s="207">
        <v>1.6</v>
      </c>
    </row>
    <row r="89" spans="1:19" ht="13.5" customHeight="1">
      <c r="A89" s="202"/>
      <c r="B89" s="202">
        <v>11</v>
      </c>
      <c r="C89" s="203"/>
      <c r="D89" s="206">
        <v>0.5</v>
      </c>
      <c r="E89" s="207">
        <v>0.5</v>
      </c>
      <c r="F89" s="207">
        <v>-0.7</v>
      </c>
      <c r="G89" s="207">
        <v>-59.6</v>
      </c>
      <c r="H89" s="207">
        <v>8.3</v>
      </c>
      <c r="I89" s="207">
        <v>2.9</v>
      </c>
      <c r="J89" s="207">
        <v>3.5</v>
      </c>
      <c r="K89" s="207">
        <v>1.1</v>
      </c>
      <c r="L89" s="207">
        <v>-3.1</v>
      </c>
      <c r="M89" s="207">
        <v>-0.7</v>
      </c>
      <c r="N89" s="207">
        <v>-4.2</v>
      </c>
      <c r="O89" s="207">
        <v>3.1</v>
      </c>
      <c r="P89" s="207">
        <v>4.7</v>
      </c>
      <c r="Q89" s="207">
        <v>3.8</v>
      </c>
      <c r="R89" s="207">
        <v>-16.1</v>
      </c>
      <c r="S89" s="207">
        <v>0.3</v>
      </c>
    </row>
    <row r="90" spans="1:19" ht="13.5" customHeight="1">
      <c r="A90" s="202"/>
      <c r="B90" s="202">
        <v>12</v>
      </c>
      <c r="C90" s="203"/>
      <c r="D90" s="206">
        <v>0.4</v>
      </c>
      <c r="E90" s="207">
        <v>2.2</v>
      </c>
      <c r="F90" s="207">
        <v>-0.9</v>
      </c>
      <c r="G90" s="207">
        <v>-59.5</v>
      </c>
      <c r="H90" s="207">
        <v>7.9</v>
      </c>
      <c r="I90" s="207">
        <v>3.9</v>
      </c>
      <c r="J90" s="207">
        <v>3.6</v>
      </c>
      <c r="K90" s="207">
        <v>0.8</v>
      </c>
      <c r="L90" s="207">
        <v>-4.1</v>
      </c>
      <c r="M90" s="207">
        <v>-0.3</v>
      </c>
      <c r="N90" s="207">
        <v>-3.8</v>
      </c>
      <c r="O90" s="207">
        <v>5</v>
      </c>
      <c r="P90" s="207">
        <v>5.3</v>
      </c>
      <c r="Q90" s="207">
        <v>2.3</v>
      </c>
      <c r="R90" s="207">
        <v>-16.6</v>
      </c>
      <c r="S90" s="207">
        <v>0.6</v>
      </c>
    </row>
    <row r="91" spans="1:19" ht="13.5" customHeight="1">
      <c r="A91" s="202" t="s">
        <v>274</v>
      </c>
      <c r="B91" s="202" t="s">
        <v>448</v>
      </c>
      <c r="C91" s="203" t="s">
        <v>174</v>
      </c>
      <c r="D91" s="206">
        <v>1.2</v>
      </c>
      <c r="E91" s="207">
        <v>1.1</v>
      </c>
      <c r="F91" s="207">
        <v>0.3</v>
      </c>
      <c r="G91" s="207">
        <v>115.6</v>
      </c>
      <c r="H91" s="207">
        <v>2.3</v>
      </c>
      <c r="I91" s="207">
        <v>4.3</v>
      </c>
      <c r="J91" s="207">
        <v>-2.6</v>
      </c>
      <c r="K91" s="207">
        <v>0.4</v>
      </c>
      <c r="L91" s="207">
        <v>-3.7</v>
      </c>
      <c r="M91" s="207">
        <v>-1.8</v>
      </c>
      <c r="N91" s="207">
        <v>-3.6</v>
      </c>
      <c r="O91" s="207">
        <v>4.4</v>
      </c>
      <c r="P91" s="207">
        <v>4.1</v>
      </c>
      <c r="Q91" s="207">
        <v>3.1</v>
      </c>
      <c r="R91" s="207">
        <v>1.3</v>
      </c>
      <c r="S91" s="207">
        <v>1.2</v>
      </c>
    </row>
    <row r="92" spans="1:19" ht="13.5" customHeight="1">
      <c r="A92" s="209"/>
      <c r="B92" s="219">
        <v>2</v>
      </c>
      <c r="C92" s="210"/>
      <c r="D92" s="220">
        <v>1</v>
      </c>
      <c r="E92" s="221">
        <v>0.9</v>
      </c>
      <c r="F92" s="221">
        <v>0</v>
      </c>
      <c r="G92" s="221">
        <v>117.7</v>
      </c>
      <c r="H92" s="221">
        <v>3.2</v>
      </c>
      <c r="I92" s="221">
        <v>3.8</v>
      </c>
      <c r="J92" s="221">
        <v>-2.3</v>
      </c>
      <c r="K92" s="221">
        <v>0.6</v>
      </c>
      <c r="L92" s="221">
        <v>-5.3</v>
      </c>
      <c r="M92" s="221">
        <v>-1.7</v>
      </c>
      <c r="N92" s="221">
        <v>-2.8</v>
      </c>
      <c r="O92" s="221">
        <v>3.1</v>
      </c>
      <c r="P92" s="221">
        <v>0</v>
      </c>
      <c r="Q92" s="221">
        <v>4.3</v>
      </c>
      <c r="R92" s="221">
        <v>1.5</v>
      </c>
      <c r="S92" s="221">
        <v>0.7</v>
      </c>
    </row>
    <row r="93" spans="1:35" ht="27" customHeight="1">
      <c r="A93" s="641" t="s">
        <v>154</v>
      </c>
      <c r="B93" s="641"/>
      <c r="C93" s="642"/>
      <c r="D93" s="257">
        <v>-0.3</v>
      </c>
      <c r="E93" s="226">
        <v>-0.2</v>
      </c>
      <c r="F93" s="226">
        <v>-0.4</v>
      </c>
      <c r="G93" s="226">
        <v>-0.2</v>
      </c>
      <c r="H93" s="226">
        <v>0.6</v>
      </c>
      <c r="I93" s="226">
        <v>0.2</v>
      </c>
      <c r="J93" s="226">
        <v>0.1</v>
      </c>
      <c r="K93" s="226">
        <v>-0.3</v>
      </c>
      <c r="L93" s="226">
        <v>0</v>
      </c>
      <c r="M93" s="226">
        <v>-0.4</v>
      </c>
      <c r="N93" s="226">
        <v>-1.5</v>
      </c>
      <c r="O93" s="226">
        <v>0.4</v>
      </c>
      <c r="P93" s="226">
        <v>-3.3</v>
      </c>
      <c r="Q93" s="226">
        <v>0.3</v>
      </c>
      <c r="R93" s="226">
        <v>0</v>
      </c>
      <c r="S93" s="226">
        <v>0.1</v>
      </c>
      <c r="T93" s="228"/>
      <c r="U93" s="228"/>
      <c r="V93" s="228"/>
      <c r="W93" s="228"/>
      <c r="X93" s="228"/>
      <c r="Y93" s="228"/>
      <c r="Z93" s="228"/>
      <c r="AA93" s="228"/>
      <c r="AB93" s="228"/>
      <c r="AC93" s="228"/>
      <c r="AD93" s="228"/>
      <c r="AE93" s="228"/>
      <c r="AF93" s="228"/>
      <c r="AG93" s="228"/>
      <c r="AH93" s="228"/>
      <c r="AI93" s="228"/>
    </row>
    <row r="94" spans="1:36" s="218" customFormat="1" ht="27" customHeight="1">
      <c r="A94" s="260"/>
      <c r="B94" s="260"/>
      <c r="C94" s="260"/>
      <c r="D94" s="266"/>
      <c r="E94" s="266"/>
      <c r="F94" s="266"/>
      <c r="G94" s="266"/>
      <c r="H94" s="266"/>
      <c r="I94" s="266"/>
      <c r="J94" s="266"/>
      <c r="K94" s="266"/>
      <c r="L94" s="266"/>
      <c r="M94" s="266"/>
      <c r="N94" s="266"/>
      <c r="O94" s="266"/>
      <c r="P94" s="266"/>
      <c r="Q94" s="266"/>
      <c r="R94" s="266"/>
      <c r="S94" s="266"/>
      <c r="T94" s="173"/>
      <c r="U94" s="173"/>
      <c r="V94" s="173"/>
      <c r="W94" s="173"/>
      <c r="X94" s="173"/>
      <c r="Y94" s="173"/>
      <c r="Z94" s="173"/>
      <c r="AA94" s="173"/>
      <c r="AB94" s="173"/>
      <c r="AC94" s="173"/>
      <c r="AD94" s="173"/>
      <c r="AE94" s="173"/>
      <c r="AF94" s="173"/>
      <c r="AG94" s="173"/>
      <c r="AH94" s="173"/>
      <c r="AI94" s="173"/>
      <c r="AJ94" s="173"/>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3"/>
  <sheetViews>
    <sheetView view="pageBreakPreview" zoomScaleSheetLayoutView="100" workbookViewId="0" topLeftCell="A1">
      <selection activeCell="A1" sqref="A1"/>
    </sheetView>
  </sheetViews>
  <sheetFormatPr defaultColWidth="8.796875" defaultRowHeight="14.25"/>
  <cols>
    <col min="1" max="1" width="9.09765625" style="9" customWidth="1"/>
    <col min="2" max="2" width="5.19921875" style="9" customWidth="1"/>
    <col min="3" max="3" width="3.09765625" style="9" customWidth="1"/>
    <col min="4" max="4" width="2.69921875" style="9" customWidth="1"/>
    <col min="5" max="18" width="9.69921875" style="9" customWidth="1"/>
    <col min="19" max="19" width="7.5" style="9" customWidth="1"/>
    <col min="20" max="16384" width="9" style="9" bestFit="1" customWidth="1"/>
  </cols>
  <sheetData>
    <row r="1" spans="8:14" ht="9" customHeight="1">
      <c r="H1" s="274"/>
      <c r="I1" s="274"/>
      <c r="J1" s="274"/>
      <c r="K1" s="274"/>
      <c r="L1" s="274"/>
      <c r="M1" s="274"/>
      <c r="N1" s="272"/>
    </row>
    <row r="2" spans="2:17" ht="22.5" customHeight="1">
      <c r="B2" s="275"/>
      <c r="C2" s="275"/>
      <c r="D2" s="275"/>
      <c r="G2" s="276"/>
      <c r="H2" s="274"/>
      <c r="I2" s="277" t="s">
        <v>459</v>
      </c>
      <c r="J2" s="278"/>
      <c r="K2" s="278"/>
      <c r="L2" s="278"/>
      <c r="M2" s="274"/>
      <c r="N2" s="274"/>
      <c r="Q2" s="279"/>
    </row>
    <row r="3" spans="2:18" ht="13.5">
      <c r="B3" s="280" t="s">
        <v>113</v>
      </c>
      <c r="C3" s="280"/>
      <c r="D3" s="280"/>
      <c r="E3" s="281"/>
      <c r="F3" s="281"/>
      <c r="Q3" s="281" t="s">
        <v>460</v>
      </c>
      <c r="R3" s="10"/>
    </row>
    <row r="4" spans="2:18" ht="13.5">
      <c r="B4" s="660" t="s">
        <v>305</v>
      </c>
      <c r="C4" s="661"/>
      <c r="D4" s="662"/>
      <c r="E4" s="282" t="s">
        <v>105</v>
      </c>
      <c r="F4" s="283"/>
      <c r="G4" s="282" t="s">
        <v>462</v>
      </c>
      <c r="H4" s="284"/>
      <c r="I4" s="282" t="s">
        <v>144</v>
      </c>
      <c r="J4" s="283"/>
      <c r="K4" s="285" t="s">
        <v>20</v>
      </c>
      <c r="L4" s="284"/>
      <c r="M4" s="666" t="s">
        <v>76</v>
      </c>
      <c r="N4" s="667"/>
      <c r="O4" s="286" t="s">
        <v>150</v>
      </c>
      <c r="P4" s="283"/>
      <c r="Q4" s="282" t="s">
        <v>152</v>
      </c>
      <c r="R4" s="284"/>
    </row>
    <row r="5" spans="2:18" ht="13.5">
      <c r="B5" s="663"/>
      <c r="C5" s="664"/>
      <c r="D5" s="665"/>
      <c r="E5" s="287" t="s">
        <v>158</v>
      </c>
      <c r="F5" s="288" t="s">
        <v>463</v>
      </c>
      <c r="G5" s="287" t="s">
        <v>158</v>
      </c>
      <c r="H5" s="288" t="s">
        <v>463</v>
      </c>
      <c r="I5" s="287" t="s">
        <v>158</v>
      </c>
      <c r="J5" s="288" t="s">
        <v>463</v>
      </c>
      <c r="K5" s="287" t="s">
        <v>158</v>
      </c>
      <c r="L5" s="288" t="s">
        <v>463</v>
      </c>
      <c r="M5" s="287" t="s">
        <v>158</v>
      </c>
      <c r="N5" s="288" t="s">
        <v>463</v>
      </c>
      <c r="O5" s="289" t="s">
        <v>436</v>
      </c>
      <c r="P5" s="288" t="s">
        <v>210</v>
      </c>
      <c r="Q5" s="289" t="s">
        <v>436</v>
      </c>
      <c r="R5" s="288" t="s">
        <v>210</v>
      </c>
    </row>
    <row r="6" spans="2:18" s="271" customFormat="1" ht="9.75">
      <c r="B6" s="290"/>
      <c r="C6" s="291"/>
      <c r="D6" s="292"/>
      <c r="E6" s="293"/>
      <c r="F6" s="294" t="s">
        <v>95</v>
      </c>
      <c r="G6" s="295"/>
      <c r="H6" s="294" t="s">
        <v>95</v>
      </c>
      <c r="I6" s="293"/>
      <c r="J6" s="294" t="s">
        <v>95</v>
      </c>
      <c r="K6" s="295"/>
      <c r="L6" s="294" t="s">
        <v>95</v>
      </c>
      <c r="M6" s="293"/>
      <c r="N6" s="294" t="s">
        <v>95</v>
      </c>
      <c r="O6" s="296" t="s">
        <v>95</v>
      </c>
      <c r="P6" s="294" t="s">
        <v>289</v>
      </c>
      <c r="Q6" s="297" t="s">
        <v>95</v>
      </c>
      <c r="R6" s="294" t="s">
        <v>289</v>
      </c>
    </row>
    <row r="7" spans="2:19" s="272" customFormat="1" ht="13.5">
      <c r="B7" s="298" t="s">
        <v>318</v>
      </c>
      <c r="C7" s="299">
        <v>3</v>
      </c>
      <c r="D7" s="300"/>
      <c r="E7" s="301">
        <v>100.3</v>
      </c>
      <c r="F7" s="302">
        <v>-0.9871668311944718</v>
      </c>
      <c r="G7" s="274">
        <v>99.6</v>
      </c>
      <c r="H7" s="302">
        <v>-1.1904761904761934</v>
      </c>
      <c r="I7" s="301">
        <v>95.8</v>
      </c>
      <c r="J7" s="302">
        <v>-2.044989775051125</v>
      </c>
      <c r="K7" s="274">
        <v>91.6</v>
      </c>
      <c r="L7" s="302">
        <v>-2.7600849256900304</v>
      </c>
      <c r="M7" s="303">
        <v>98.5</v>
      </c>
      <c r="N7" s="302">
        <v>-1.5</v>
      </c>
      <c r="O7" s="304">
        <v>1.92</v>
      </c>
      <c r="P7" s="305">
        <v>0.25</v>
      </c>
      <c r="Q7" s="306">
        <v>1.59</v>
      </c>
      <c r="R7" s="305">
        <v>0.07000000000000006</v>
      </c>
      <c r="S7" s="274"/>
    </row>
    <row r="8" spans="2:19" s="272" customFormat="1" ht="13.5">
      <c r="B8" s="298"/>
      <c r="C8" s="299">
        <v>4</v>
      </c>
      <c r="D8" s="300"/>
      <c r="E8" s="301">
        <v>100.1</v>
      </c>
      <c r="F8" s="302">
        <v>-0.1994017946161544</v>
      </c>
      <c r="G8" s="274">
        <v>100</v>
      </c>
      <c r="H8" s="302">
        <v>0.4016064257028169</v>
      </c>
      <c r="I8" s="301">
        <v>97.9</v>
      </c>
      <c r="J8" s="302">
        <v>2.19206680584552</v>
      </c>
      <c r="K8" s="274">
        <v>92</v>
      </c>
      <c r="L8" s="302">
        <v>0.4366812227074298</v>
      </c>
      <c r="M8" s="303">
        <v>99.3</v>
      </c>
      <c r="N8" s="302">
        <v>0.8121827411167484</v>
      </c>
      <c r="O8" s="304">
        <v>1.44</v>
      </c>
      <c r="P8" s="305">
        <v>-0.48</v>
      </c>
      <c r="Q8" s="306">
        <v>1.29</v>
      </c>
      <c r="R8" s="305">
        <v>-0.3</v>
      </c>
      <c r="S8" s="274"/>
    </row>
    <row r="9" spans="2:19" s="272" customFormat="1" ht="13.5">
      <c r="B9" s="307"/>
      <c r="C9" s="299">
        <v>5</v>
      </c>
      <c r="D9" s="300"/>
      <c r="E9" s="301">
        <v>101.4</v>
      </c>
      <c r="F9" s="302">
        <v>1.29870129870131</v>
      </c>
      <c r="G9" s="274">
        <v>100</v>
      </c>
      <c r="H9" s="302">
        <v>0</v>
      </c>
      <c r="I9" s="301">
        <v>100.5</v>
      </c>
      <c r="J9" s="302">
        <v>2.655771195097032</v>
      </c>
      <c r="K9" s="274">
        <v>97.1</v>
      </c>
      <c r="L9" s="302">
        <v>5.543478260869559</v>
      </c>
      <c r="M9" s="303">
        <v>99.6</v>
      </c>
      <c r="N9" s="302">
        <v>0.3021148036253748</v>
      </c>
      <c r="O9" s="304">
        <v>2</v>
      </c>
      <c r="P9" s="305">
        <v>0.56</v>
      </c>
      <c r="Q9" s="306">
        <v>1.63</v>
      </c>
      <c r="R9" s="305">
        <v>0.34</v>
      </c>
      <c r="S9" s="274"/>
    </row>
    <row r="10" spans="2:19" s="272" customFormat="1" ht="13.5">
      <c r="B10" s="307"/>
      <c r="C10" s="299">
        <v>6</v>
      </c>
      <c r="E10" s="301">
        <v>100.9</v>
      </c>
      <c r="F10" s="302">
        <v>-0.4930966469428008</v>
      </c>
      <c r="G10" s="274">
        <v>99.9</v>
      </c>
      <c r="H10" s="302">
        <v>-0.09999999999999432</v>
      </c>
      <c r="I10" s="301">
        <v>97.8</v>
      </c>
      <c r="J10" s="302">
        <v>-2.6865671641791073</v>
      </c>
      <c r="K10" s="274">
        <v>93.9</v>
      </c>
      <c r="L10" s="302">
        <v>-3.2955715756951482</v>
      </c>
      <c r="M10" s="303">
        <v>99.9</v>
      </c>
      <c r="N10" s="302">
        <v>0.30120481927711984</v>
      </c>
      <c r="O10" s="304">
        <v>1.73</v>
      </c>
      <c r="P10" s="305">
        <v>-0.27</v>
      </c>
      <c r="Q10" s="306">
        <v>1.8</v>
      </c>
      <c r="R10" s="305">
        <v>0.17</v>
      </c>
      <c r="S10" s="274"/>
    </row>
    <row r="11" spans="2:19" s="272" customFormat="1" ht="13.5">
      <c r="B11" s="307"/>
      <c r="C11" s="299">
        <v>7</v>
      </c>
      <c r="D11" s="308"/>
      <c r="E11" s="301">
        <v>100.6</v>
      </c>
      <c r="F11" s="302">
        <v>-0.2973240832507546</v>
      </c>
      <c r="G11" s="274">
        <v>100.9</v>
      </c>
      <c r="H11" s="302">
        <v>1.001001001001001</v>
      </c>
      <c r="I11" s="301">
        <v>98.9</v>
      </c>
      <c r="J11" s="302">
        <v>1.1247443762781273</v>
      </c>
      <c r="K11" s="301">
        <v>97.8</v>
      </c>
      <c r="L11" s="302">
        <v>4.15335463258785</v>
      </c>
      <c r="M11" s="303">
        <v>100.5</v>
      </c>
      <c r="N11" s="302">
        <v>0.6006006006005948</v>
      </c>
      <c r="O11" s="304">
        <v>1.95</v>
      </c>
      <c r="P11" s="305">
        <v>0.22</v>
      </c>
      <c r="Q11" s="306">
        <v>2.09</v>
      </c>
      <c r="R11" s="305">
        <v>0.29</v>
      </c>
      <c r="S11" s="274"/>
    </row>
    <row r="12" spans="1:19" s="272" customFormat="1" ht="13.5">
      <c r="A12" s="309"/>
      <c r="B12" s="307"/>
      <c r="C12" s="299">
        <v>8</v>
      </c>
      <c r="D12" s="308"/>
      <c r="E12" s="301">
        <v>103.2</v>
      </c>
      <c r="F12" s="302">
        <v>2.5844930417495116</v>
      </c>
      <c r="G12" s="274">
        <v>102.4</v>
      </c>
      <c r="H12" s="302">
        <v>1.4866204162537164</v>
      </c>
      <c r="I12" s="301">
        <v>100.5</v>
      </c>
      <c r="J12" s="302">
        <v>1.6177957532861418</v>
      </c>
      <c r="K12" s="274">
        <v>98</v>
      </c>
      <c r="L12" s="302">
        <v>0.2044989775051154</v>
      </c>
      <c r="M12" s="303">
        <v>100.4</v>
      </c>
      <c r="N12" s="302">
        <v>-0.09950248756218338</v>
      </c>
      <c r="O12" s="304">
        <v>1.93</v>
      </c>
      <c r="P12" s="305">
        <v>-0.02</v>
      </c>
      <c r="Q12" s="306">
        <v>1.64</v>
      </c>
      <c r="R12" s="305">
        <v>-0.45</v>
      </c>
      <c r="S12" s="274"/>
    </row>
    <row r="13" spans="2:19" s="272" customFormat="1" ht="13.5">
      <c r="B13" s="307"/>
      <c r="C13" s="299">
        <v>9</v>
      </c>
      <c r="D13" s="308"/>
      <c r="E13" s="301">
        <v>100</v>
      </c>
      <c r="F13" s="302">
        <v>-3.1007751937984525</v>
      </c>
      <c r="G13" s="274">
        <v>99.9</v>
      </c>
      <c r="H13" s="302">
        <v>-2.44140625</v>
      </c>
      <c r="I13" s="301">
        <v>97.3</v>
      </c>
      <c r="J13" s="302">
        <v>-3.184079601990052</v>
      </c>
      <c r="K13" s="274">
        <v>91.1</v>
      </c>
      <c r="L13" s="302">
        <v>-7.040816326530617</v>
      </c>
      <c r="M13" s="303">
        <v>100.3</v>
      </c>
      <c r="N13" s="302">
        <v>-0.09960159362550648</v>
      </c>
      <c r="O13" s="304">
        <v>1.38</v>
      </c>
      <c r="P13" s="305">
        <v>-0.55</v>
      </c>
      <c r="Q13" s="306">
        <v>1.57</v>
      </c>
      <c r="R13" s="305">
        <v>-0.06999999999999984</v>
      </c>
      <c r="S13" s="274"/>
    </row>
    <row r="14" spans="2:19" s="272" customFormat="1" ht="13.5">
      <c r="B14" s="307"/>
      <c r="C14" s="299">
        <v>10</v>
      </c>
      <c r="D14" s="308"/>
      <c r="E14" s="301">
        <v>101.4</v>
      </c>
      <c r="F14" s="302">
        <v>1.4000000000000057</v>
      </c>
      <c r="G14" s="274">
        <v>100.6</v>
      </c>
      <c r="H14" s="302">
        <v>0.7007007007006892</v>
      </c>
      <c r="I14" s="301">
        <v>99.7</v>
      </c>
      <c r="J14" s="302">
        <v>2.4665981500513934</v>
      </c>
      <c r="K14" s="274">
        <v>96.4</v>
      </c>
      <c r="L14" s="302">
        <v>5.817782656421527</v>
      </c>
      <c r="M14" s="303">
        <v>100.1</v>
      </c>
      <c r="N14" s="302">
        <v>-0.1994017946161544</v>
      </c>
      <c r="O14" s="304">
        <v>1.46</v>
      </c>
      <c r="P14" s="305">
        <v>0.08000000000000007</v>
      </c>
      <c r="Q14" s="306">
        <v>1.55</v>
      </c>
      <c r="R14" s="305">
        <v>-0.02</v>
      </c>
      <c r="S14" s="274"/>
    </row>
    <row r="15" spans="2:19" s="272" customFormat="1" ht="13.5">
      <c r="B15" s="307"/>
      <c r="C15" s="299">
        <v>11</v>
      </c>
      <c r="D15" s="308"/>
      <c r="E15" s="303">
        <v>102.3</v>
      </c>
      <c r="F15" s="310">
        <v>0.887573964497033</v>
      </c>
      <c r="G15" s="311">
        <v>101</v>
      </c>
      <c r="H15" s="310">
        <v>0.39761431411531384</v>
      </c>
      <c r="I15" s="303">
        <v>101.3</v>
      </c>
      <c r="J15" s="310">
        <v>1.604814443329984</v>
      </c>
      <c r="K15" s="311">
        <v>97.3</v>
      </c>
      <c r="L15" s="310">
        <v>0.9336099585062152</v>
      </c>
      <c r="M15" s="303">
        <v>100.4</v>
      </c>
      <c r="N15" s="310">
        <v>0.2997002997003111</v>
      </c>
      <c r="O15" s="312">
        <v>1.53</v>
      </c>
      <c r="P15" s="313">
        <v>0.07000000000000006</v>
      </c>
      <c r="Q15" s="314">
        <v>1.5</v>
      </c>
      <c r="R15" s="313">
        <v>-0.05</v>
      </c>
      <c r="S15" s="274"/>
    </row>
    <row r="16" spans="2:18" ht="13.5" customHeight="1">
      <c r="B16" s="307"/>
      <c r="C16" s="299">
        <v>12</v>
      </c>
      <c r="D16" s="315"/>
      <c r="E16" s="303">
        <v>98.5</v>
      </c>
      <c r="F16" s="310">
        <v>-3.714565004887583</v>
      </c>
      <c r="G16" s="311">
        <v>100.6</v>
      </c>
      <c r="H16" s="310">
        <v>-0.39603960396040166</v>
      </c>
      <c r="I16" s="303">
        <v>98.4</v>
      </c>
      <c r="J16" s="310">
        <v>-2.8627838104639602</v>
      </c>
      <c r="K16" s="311">
        <v>91.5</v>
      </c>
      <c r="L16" s="310">
        <v>-5.96094552929085</v>
      </c>
      <c r="M16" s="303">
        <v>100.9</v>
      </c>
      <c r="N16" s="310">
        <v>0.49800796812749004</v>
      </c>
      <c r="O16" s="312">
        <v>1.71</v>
      </c>
      <c r="P16" s="313">
        <v>0.18</v>
      </c>
      <c r="Q16" s="314">
        <v>1.32</v>
      </c>
      <c r="R16" s="313">
        <v>-0.18</v>
      </c>
    </row>
    <row r="17" spans="1:67" ht="13.5" customHeight="1">
      <c r="A17" s="316"/>
      <c r="B17" s="317" t="s">
        <v>274</v>
      </c>
      <c r="C17" s="318">
        <v>1</v>
      </c>
      <c r="D17" s="319" t="s">
        <v>174</v>
      </c>
      <c r="E17" s="320">
        <v>101</v>
      </c>
      <c r="F17" s="321">
        <v>2.5380710659898478</v>
      </c>
      <c r="G17" s="322">
        <v>100.1</v>
      </c>
      <c r="H17" s="321">
        <v>-0.4970178926441352</v>
      </c>
      <c r="I17" s="320">
        <v>98.1</v>
      </c>
      <c r="J17" s="321">
        <v>-0.30487804878049934</v>
      </c>
      <c r="K17" s="322">
        <v>95.1</v>
      </c>
      <c r="L17" s="321">
        <v>3.934426229508191</v>
      </c>
      <c r="M17" s="320">
        <v>100.9</v>
      </c>
      <c r="N17" s="321">
        <v>0</v>
      </c>
      <c r="O17" s="323">
        <v>1.5</v>
      </c>
      <c r="P17" s="324">
        <v>-0.21</v>
      </c>
      <c r="Q17" s="325">
        <v>1.59</v>
      </c>
      <c r="R17" s="324">
        <v>0.27</v>
      </c>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row>
    <row r="18" spans="1:18" s="273" customFormat="1" ht="13.5" customHeight="1">
      <c r="A18" s="326"/>
      <c r="B18" s="327"/>
      <c r="C18" s="328">
        <v>2</v>
      </c>
      <c r="D18" s="329"/>
      <c r="E18" s="330">
        <v>100.2</v>
      </c>
      <c r="F18" s="331">
        <v>-0.7920792079207893</v>
      </c>
      <c r="G18" s="332">
        <v>100.5</v>
      </c>
      <c r="H18" s="331">
        <v>0.39960039960040533</v>
      </c>
      <c r="I18" s="330">
        <v>98</v>
      </c>
      <c r="J18" s="331">
        <v>-0.10193679918449983</v>
      </c>
      <c r="K18" s="332">
        <v>95.2</v>
      </c>
      <c r="L18" s="331">
        <v>0.10515247108307943</v>
      </c>
      <c r="M18" s="330">
        <v>100.8</v>
      </c>
      <c r="N18" s="331">
        <v>-0.09910802775025622</v>
      </c>
      <c r="O18" s="333">
        <v>1.43</v>
      </c>
      <c r="P18" s="334">
        <v>-0.07000000000000006</v>
      </c>
      <c r="Q18" s="335">
        <v>1.6</v>
      </c>
      <c r="R18" s="334">
        <v>0.01</v>
      </c>
    </row>
    <row r="19" spans="1:18" ht="13.5" customHeight="1">
      <c r="A19" s="316" t="s">
        <v>464</v>
      </c>
      <c r="B19" s="272"/>
      <c r="C19" s="272"/>
      <c r="D19" s="272"/>
      <c r="E19" s="274"/>
      <c r="F19" s="274"/>
      <c r="G19" s="274"/>
      <c r="H19" s="274"/>
      <c r="I19" s="274"/>
      <c r="J19" s="274"/>
      <c r="K19" s="274"/>
      <c r="L19" s="274"/>
      <c r="M19" s="274"/>
      <c r="N19" s="274"/>
      <c r="O19" s="274"/>
      <c r="P19" s="274"/>
      <c r="Q19" s="274"/>
      <c r="R19" s="274"/>
    </row>
    <row r="20" spans="1:18" ht="13.5" customHeight="1">
      <c r="A20" s="336"/>
      <c r="B20" s="337" t="s">
        <v>162</v>
      </c>
      <c r="C20" s="337"/>
      <c r="D20" s="337"/>
      <c r="E20" s="338"/>
      <c r="F20" s="339"/>
      <c r="G20" s="322"/>
      <c r="H20" s="338"/>
      <c r="I20" s="338"/>
      <c r="K20" s="338"/>
      <c r="M20" s="338"/>
      <c r="N20" s="339"/>
      <c r="O20" s="340"/>
      <c r="P20" s="340"/>
      <c r="Q20" s="281" t="s">
        <v>460</v>
      </c>
      <c r="R20" s="11"/>
    </row>
    <row r="21" spans="1:18" ht="13.5" customHeight="1">
      <c r="A21" s="316"/>
      <c r="B21" s="660" t="s">
        <v>305</v>
      </c>
      <c r="C21" s="661"/>
      <c r="D21" s="662"/>
      <c r="E21" s="668" t="s">
        <v>105</v>
      </c>
      <c r="F21" s="669"/>
      <c r="G21" s="341" t="s">
        <v>143</v>
      </c>
      <c r="H21" s="342"/>
      <c r="I21" s="341" t="s">
        <v>144</v>
      </c>
      <c r="J21" s="343"/>
      <c r="K21" s="344" t="s">
        <v>20</v>
      </c>
      <c r="L21" s="342"/>
      <c r="M21" s="666" t="s">
        <v>76</v>
      </c>
      <c r="N21" s="667"/>
      <c r="O21" s="286" t="s">
        <v>150</v>
      </c>
      <c r="P21" s="283"/>
      <c r="Q21" s="282" t="s">
        <v>152</v>
      </c>
      <c r="R21" s="284"/>
    </row>
    <row r="22" spans="1:18" ht="13.5">
      <c r="A22" s="316" t="s">
        <v>464</v>
      </c>
      <c r="B22" s="663"/>
      <c r="C22" s="664"/>
      <c r="D22" s="665"/>
      <c r="E22" s="287" t="s">
        <v>158</v>
      </c>
      <c r="F22" s="288" t="s">
        <v>463</v>
      </c>
      <c r="G22" s="287" t="s">
        <v>158</v>
      </c>
      <c r="H22" s="288" t="s">
        <v>463</v>
      </c>
      <c r="I22" s="287" t="s">
        <v>158</v>
      </c>
      <c r="J22" s="288" t="s">
        <v>463</v>
      </c>
      <c r="K22" s="287" t="s">
        <v>158</v>
      </c>
      <c r="L22" s="288" t="s">
        <v>463</v>
      </c>
      <c r="M22" s="287" t="s">
        <v>158</v>
      </c>
      <c r="N22" s="288" t="s">
        <v>463</v>
      </c>
      <c r="O22" s="289" t="s">
        <v>436</v>
      </c>
      <c r="P22" s="288" t="s">
        <v>210</v>
      </c>
      <c r="Q22" s="289" t="s">
        <v>436</v>
      </c>
      <c r="R22" s="288" t="s">
        <v>210</v>
      </c>
    </row>
    <row r="23" spans="2:18" s="271" customFormat="1" ht="9.75">
      <c r="B23" s="290"/>
      <c r="C23" s="291"/>
      <c r="D23" s="292"/>
      <c r="E23" s="293"/>
      <c r="F23" s="294" t="s">
        <v>95</v>
      </c>
      <c r="G23" s="295"/>
      <c r="H23" s="294" t="s">
        <v>95</v>
      </c>
      <c r="I23" s="293"/>
      <c r="J23" s="294" t="s">
        <v>95</v>
      </c>
      <c r="K23" s="295"/>
      <c r="L23" s="294" t="s">
        <v>95</v>
      </c>
      <c r="M23" s="293"/>
      <c r="N23" s="294" t="s">
        <v>95</v>
      </c>
      <c r="O23" s="296" t="s">
        <v>95</v>
      </c>
      <c r="P23" s="294" t="s">
        <v>289</v>
      </c>
      <c r="Q23" s="297" t="s">
        <v>95</v>
      </c>
      <c r="R23" s="294" t="s">
        <v>289</v>
      </c>
    </row>
    <row r="24" spans="1:19" ht="13.5">
      <c r="A24" s="316"/>
      <c r="B24" s="298" t="s">
        <v>318</v>
      </c>
      <c r="C24" s="299">
        <v>3</v>
      </c>
      <c r="D24" s="300"/>
      <c r="E24" s="301">
        <v>99.7</v>
      </c>
      <c r="F24" s="302">
        <v>-1.2871287128712843</v>
      </c>
      <c r="G24" s="301">
        <v>100.3</v>
      </c>
      <c r="H24" s="302">
        <v>0.6018054162487405</v>
      </c>
      <c r="I24" s="301">
        <v>96.8</v>
      </c>
      <c r="J24" s="302">
        <v>-1.5259409969481181</v>
      </c>
      <c r="K24" s="301">
        <v>92.5</v>
      </c>
      <c r="L24" s="302">
        <v>-2.42616033755274</v>
      </c>
      <c r="M24" s="301">
        <v>94.8</v>
      </c>
      <c r="N24" s="302">
        <v>-2.8688524590163906</v>
      </c>
      <c r="O24" s="304">
        <v>1.22</v>
      </c>
      <c r="P24" s="305">
        <v>0.13</v>
      </c>
      <c r="Q24" s="304">
        <v>1.13</v>
      </c>
      <c r="R24" s="305">
        <v>0.17</v>
      </c>
      <c r="S24" s="272"/>
    </row>
    <row r="25" spans="2:18" ht="13.5">
      <c r="B25" s="298"/>
      <c r="C25" s="299">
        <v>4</v>
      </c>
      <c r="D25" s="300"/>
      <c r="E25" s="301">
        <v>96.9</v>
      </c>
      <c r="F25" s="302">
        <v>-2.8084252758274793</v>
      </c>
      <c r="G25" s="301">
        <v>98.9</v>
      </c>
      <c r="H25" s="302">
        <v>-1.3958125623130524</v>
      </c>
      <c r="I25" s="301">
        <v>98.7</v>
      </c>
      <c r="J25" s="302">
        <v>1.962809917355378</v>
      </c>
      <c r="K25" s="301">
        <v>97.9</v>
      </c>
      <c r="L25" s="302">
        <v>5.837837837837844</v>
      </c>
      <c r="M25" s="301">
        <v>95.7</v>
      </c>
      <c r="N25" s="302">
        <v>0.949367088607601</v>
      </c>
      <c r="O25" s="304">
        <v>1.04</v>
      </c>
      <c r="P25" s="305">
        <v>-0.18</v>
      </c>
      <c r="Q25" s="304">
        <v>1.19</v>
      </c>
      <c r="R25" s="305">
        <v>0.06000000000000005</v>
      </c>
    </row>
    <row r="26" spans="1:18" ht="13.5">
      <c r="A26" s="272"/>
      <c r="B26" s="307"/>
      <c r="C26" s="299">
        <v>5</v>
      </c>
      <c r="D26" s="300"/>
      <c r="E26" s="301">
        <v>100.9</v>
      </c>
      <c r="F26" s="302">
        <v>4.12796697626419</v>
      </c>
      <c r="G26" s="301">
        <v>100.3</v>
      </c>
      <c r="H26" s="302">
        <v>1.4155712841253705</v>
      </c>
      <c r="I26" s="301">
        <v>100.8</v>
      </c>
      <c r="J26" s="302">
        <v>2.1276595744680793</v>
      </c>
      <c r="K26" s="301">
        <v>97.3</v>
      </c>
      <c r="L26" s="302">
        <v>-0.6128702757916328</v>
      </c>
      <c r="M26" s="301">
        <v>99.3</v>
      </c>
      <c r="N26" s="302">
        <v>3.761755485893411</v>
      </c>
      <c r="O26" s="304">
        <v>0.94</v>
      </c>
      <c r="P26" s="305">
        <v>-0.1</v>
      </c>
      <c r="Q26" s="304">
        <v>0.83</v>
      </c>
      <c r="R26" s="305">
        <v>-0.36</v>
      </c>
    </row>
    <row r="27" spans="1:18" ht="13.5">
      <c r="A27" s="272"/>
      <c r="B27" s="307"/>
      <c r="C27" s="299">
        <v>6</v>
      </c>
      <c r="D27" s="300"/>
      <c r="E27" s="301">
        <v>91.3</v>
      </c>
      <c r="F27" s="302">
        <v>-9.514370664023794</v>
      </c>
      <c r="G27" s="301">
        <v>99.2</v>
      </c>
      <c r="H27" s="302">
        <v>-1.0967098703888278</v>
      </c>
      <c r="I27" s="301">
        <v>99.7</v>
      </c>
      <c r="J27" s="302">
        <v>-1.0912698412698356</v>
      </c>
      <c r="K27" s="301">
        <v>103.1</v>
      </c>
      <c r="L27" s="302">
        <v>5.96094552929085</v>
      </c>
      <c r="M27" s="301">
        <v>101.8</v>
      </c>
      <c r="N27" s="302">
        <v>2.5176233635448138</v>
      </c>
      <c r="O27" s="304">
        <v>1.1</v>
      </c>
      <c r="P27" s="305">
        <v>0.16</v>
      </c>
      <c r="Q27" s="304">
        <v>1</v>
      </c>
      <c r="R27" s="305">
        <v>0.17</v>
      </c>
    </row>
    <row r="28" spans="2:18" ht="13.5">
      <c r="B28" s="307"/>
      <c r="C28" s="299">
        <v>7</v>
      </c>
      <c r="D28" s="308"/>
      <c r="E28" s="301">
        <v>105.3</v>
      </c>
      <c r="F28" s="302">
        <v>15.334063526834612</v>
      </c>
      <c r="G28" s="301">
        <v>100.7</v>
      </c>
      <c r="H28" s="302">
        <v>1.5120967741935483</v>
      </c>
      <c r="I28" s="301">
        <v>100.1</v>
      </c>
      <c r="J28" s="302">
        <v>0.4012036108324889</v>
      </c>
      <c r="K28" s="301">
        <v>104.1</v>
      </c>
      <c r="L28" s="302">
        <v>0.9699321047526674</v>
      </c>
      <c r="M28" s="301">
        <v>101.6</v>
      </c>
      <c r="N28" s="302">
        <v>-0.19646365422397138</v>
      </c>
      <c r="O28" s="304">
        <v>0.94</v>
      </c>
      <c r="P28" s="305">
        <v>-0.16</v>
      </c>
      <c r="Q28" s="304">
        <v>0.69</v>
      </c>
      <c r="R28" s="305">
        <v>-0.31</v>
      </c>
    </row>
    <row r="29" spans="2:18" ht="13.5">
      <c r="B29" s="307"/>
      <c r="C29" s="299">
        <v>8</v>
      </c>
      <c r="D29" s="308"/>
      <c r="E29" s="301">
        <v>100</v>
      </c>
      <c r="F29" s="302">
        <v>-5.033238366571697</v>
      </c>
      <c r="G29" s="301">
        <v>101.4</v>
      </c>
      <c r="H29" s="302">
        <v>0.6951340615690197</v>
      </c>
      <c r="I29" s="301">
        <v>101.2</v>
      </c>
      <c r="J29" s="302">
        <v>1.0989010989011074</v>
      </c>
      <c r="K29" s="301">
        <v>98.9</v>
      </c>
      <c r="L29" s="302">
        <v>-4.9951969260326505</v>
      </c>
      <c r="M29" s="301">
        <v>98.5</v>
      </c>
      <c r="N29" s="302">
        <v>-3.0511811023621993</v>
      </c>
      <c r="O29" s="304">
        <v>1.25</v>
      </c>
      <c r="P29" s="305">
        <v>0.31</v>
      </c>
      <c r="Q29" s="304">
        <v>1.16</v>
      </c>
      <c r="R29" s="305">
        <v>0.47</v>
      </c>
    </row>
    <row r="30" spans="2:18" ht="13.5">
      <c r="B30" s="307"/>
      <c r="C30" s="299">
        <v>9</v>
      </c>
      <c r="D30" s="308"/>
      <c r="E30" s="301">
        <v>98.9</v>
      </c>
      <c r="F30" s="302">
        <v>-1.0999999999999943</v>
      </c>
      <c r="G30" s="301">
        <v>99.6</v>
      </c>
      <c r="H30" s="302">
        <v>-1.775147928994094</v>
      </c>
      <c r="I30" s="301">
        <v>98.7</v>
      </c>
      <c r="J30" s="302">
        <v>-2.4703557312252964</v>
      </c>
      <c r="K30" s="301">
        <v>97.7</v>
      </c>
      <c r="L30" s="302">
        <v>-1.2133468149646136</v>
      </c>
      <c r="M30" s="301">
        <v>100.9</v>
      </c>
      <c r="N30" s="302">
        <v>2.43654822335026</v>
      </c>
      <c r="O30" s="304">
        <v>0.89</v>
      </c>
      <c r="P30" s="305">
        <v>-0.36</v>
      </c>
      <c r="Q30" s="304">
        <v>0.91</v>
      </c>
      <c r="R30" s="305">
        <v>-0.25</v>
      </c>
    </row>
    <row r="31" spans="2:18" ht="13.5">
      <c r="B31" s="307"/>
      <c r="C31" s="299">
        <v>10</v>
      </c>
      <c r="D31" s="308"/>
      <c r="E31" s="301">
        <v>100.5</v>
      </c>
      <c r="F31" s="302">
        <v>1.6177957532861418</v>
      </c>
      <c r="G31" s="301">
        <v>98.2</v>
      </c>
      <c r="H31" s="302">
        <v>-1.4056224899598309</v>
      </c>
      <c r="I31" s="301">
        <v>99</v>
      </c>
      <c r="J31" s="302">
        <v>0.3039513677811521</v>
      </c>
      <c r="K31" s="301">
        <v>102.3</v>
      </c>
      <c r="L31" s="302">
        <v>4.708290685772768</v>
      </c>
      <c r="M31" s="301">
        <v>101</v>
      </c>
      <c r="N31" s="302">
        <v>0.09910802775024213</v>
      </c>
      <c r="O31" s="304">
        <v>0.93</v>
      </c>
      <c r="P31" s="305">
        <v>0.04</v>
      </c>
      <c r="Q31" s="304">
        <v>1.1</v>
      </c>
      <c r="R31" s="305">
        <v>0.19</v>
      </c>
    </row>
    <row r="32" spans="2:18" ht="13.5">
      <c r="B32" s="307"/>
      <c r="C32" s="299">
        <v>11</v>
      </c>
      <c r="D32" s="308"/>
      <c r="E32" s="303">
        <v>99.3</v>
      </c>
      <c r="F32" s="310">
        <v>-1.1940298507462714</v>
      </c>
      <c r="G32" s="303">
        <v>98.2</v>
      </c>
      <c r="H32" s="310">
        <v>0</v>
      </c>
      <c r="I32" s="303">
        <v>101.4</v>
      </c>
      <c r="J32" s="310">
        <v>2.42424242424243</v>
      </c>
      <c r="K32" s="303">
        <v>102.7</v>
      </c>
      <c r="L32" s="310">
        <v>0.3910068426197514</v>
      </c>
      <c r="M32" s="303">
        <v>99.5</v>
      </c>
      <c r="N32" s="310">
        <v>-1.4851485148514851</v>
      </c>
      <c r="O32" s="312">
        <v>1.1</v>
      </c>
      <c r="P32" s="313">
        <v>0.17</v>
      </c>
      <c r="Q32" s="312">
        <v>0.91</v>
      </c>
      <c r="R32" s="313">
        <v>-0.19</v>
      </c>
    </row>
    <row r="33" spans="2:18" ht="13.5">
      <c r="B33" s="307"/>
      <c r="C33" s="299">
        <v>12</v>
      </c>
      <c r="D33" s="315"/>
      <c r="E33" s="303">
        <v>96.3</v>
      </c>
      <c r="F33" s="310">
        <v>-3.0211480362537766</v>
      </c>
      <c r="G33" s="303">
        <v>99.9</v>
      </c>
      <c r="H33" s="310">
        <v>1.731160896130349</v>
      </c>
      <c r="I33" s="303">
        <v>99.6</v>
      </c>
      <c r="J33" s="310">
        <v>-1.775147928994094</v>
      </c>
      <c r="K33" s="303">
        <v>96.9</v>
      </c>
      <c r="L33" s="310">
        <v>-5.6475170399221</v>
      </c>
      <c r="M33" s="303">
        <v>98.6</v>
      </c>
      <c r="N33" s="310">
        <v>-0.9045226130653323</v>
      </c>
      <c r="O33" s="312">
        <v>1.21</v>
      </c>
      <c r="P33" s="313">
        <v>0.11</v>
      </c>
      <c r="Q33" s="312">
        <v>0.96</v>
      </c>
      <c r="R33" s="313">
        <v>0.04999999999999993</v>
      </c>
    </row>
    <row r="34" spans="2:19" ht="13.5">
      <c r="B34" s="317" t="s">
        <v>274</v>
      </c>
      <c r="C34" s="318">
        <v>1</v>
      </c>
      <c r="D34" s="319" t="s">
        <v>174</v>
      </c>
      <c r="E34" s="320">
        <v>101.7</v>
      </c>
      <c r="F34" s="322">
        <v>5.607476635514025</v>
      </c>
      <c r="G34" s="320">
        <v>99.5</v>
      </c>
      <c r="H34" s="322">
        <v>-0.40040040040040603</v>
      </c>
      <c r="I34" s="320">
        <v>97.6</v>
      </c>
      <c r="J34" s="322">
        <v>-2.0080321285140563</v>
      </c>
      <c r="K34" s="320">
        <v>88.6</v>
      </c>
      <c r="L34" s="322">
        <v>-8.565531475748205</v>
      </c>
      <c r="M34" s="320">
        <v>99.8</v>
      </c>
      <c r="N34" s="322">
        <v>1.2170385395537555</v>
      </c>
      <c r="O34" s="323">
        <v>1.12</v>
      </c>
      <c r="P34" s="325">
        <v>-0.08999999999999986</v>
      </c>
      <c r="Q34" s="323">
        <v>1.3</v>
      </c>
      <c r="R34" s="324">
        <v>0.34</v>
      </c>
      <c r="S34" s="345"/>
    </row>
    <row r="35" spans="2:18" s="273" customFormat="1" ht="13.5">
      <c r="B35" s="327"/>
      <c r="C35" s="328">
        <v>2</v>
      </c>
      <c r="D35" s="329"/>
      <c r="E35" s="330">
        <v>98.7</v>
      </c>
      <c r="F35" s="331">
        <v>-2.949852507374631</v>
      </c>
      <c r="G35" s="330">
        <v>100.1</v>
      </c>
      <c r="H35" s="331">
        <v>0.6030150753768787</v>
      </c>
      <c r="I35" s="330">
        <v>95.9</v>
      </c>
      <c r="J35" s="331">
        <v>-1.741803278688513</v>
      </c>
      <c r="K35" s="330">
        <v>90.4</v>
      </c>
      <c r="L35" s="331">
        <v>2.0316027088036246</v>
      </c>
      <c r="M35" s="330">
        <v>99.8</v>
      </c>
      <c r="N35" s="331">
        <v>0</v>
      </c>
      <c r="O35" s="333">
        <v>1.08</v>
      </c>
      <c r="P35" s="334">
        <v>-0.04</v>
      </c>
      <c r="Q35" s="333">
        <v>1.32</v>
      </c>
      <c r="R35" s="334">
        <v>0.02</v>
      </c>
    </row>
    <row r="36" spans="2:18" ht="13.5">
      <c r="B36" s="272"/>
      <c r="C36" s="272"/>
      <c r="D36" s="272"/>
      <c r="E36" s="274"/>
      <c r="F36" s="274"/>
      <c r="G36" s="274"/>
      <c r="H36" s="274"/>
      <c r="I36" s="274"/>
      <c r="J36" s="274"/>
      <c r="K36" s="274"/>
      <c r="L36" s="274"/>
      <c r="M36" s="274"/>
      <c r="N36" s="274"/>
      <c r="O36" s="274"/>
      <c r="P36" s="274"/>
      <c r="Q36" s="274"/>
      <c r="R36" s="274"/>
    </row>
    <row r="37" spans="2:6" ht="13.5">
      <c r="B37" s="346" t="s">
        <v>158</v>
      </c>
      <c r="C37" s="346"/>
      <c r="D37" s="346"/>
      <c r="F37" s="347" t="s">
        <v>465</v>
      </c>
    </row>
    <row r="38" ht="13.5">
      <c r="F38" s="347" t="s">
        <v>23</v>
      </c>
    </row>
    <row r="39" ht="13.5">
      <c r="F39" s="347" t="s">
        <v>367</v>
      </c>
    </row>
    <row r="40" ht="13.5">
      <c r="F40" s="348"/>
    </row>
    <row r="52" ht="13.5">
      <c r="F52" s="349"/>
    </row>
    <row r="53" ht="13.5">
      <c r="C53" s="9" t="s">
        <v>211</v>
      </c>
    </row>
  </sheetData>
  <sheetProtection/>
  <mergeCells count="5">
    <mergeCell ref="B4:D5"/>
    <mergeCell ref="M4:N4"/>
    <mergeCell ref="B21:D22"/>
    <mergeCell ref="E21:F21"/>
    <mergeCell ref="M21:N21"/>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70" zoomScaleNormal="75" zoomScaleSheetLayoutView="70" workbookViewId="0" topLeftCell="A1">
      <selection activeCell="A1" sqref="A1"/>
    </sheetView>
  </sheetViews>
  <sheetFormatPr defaultColWidth="8.796875" defaultRowHeight="14.25"/>
  <cols>
    <col min="1" max="1" width="10.69921875" style="350" customWidth="1"/>
    <col min="2" max="2" width="6.5" style="350" customWidth="1"/>
    <col min="3" max="3" width="39.09765625" style="351" customWidth="1"/>
    <col min="4" max="14" width="12.59765625" style="350" customWidth="1"/>
    <col min="15" max="16384" width="9" style="350" bestFit="1" customWidth="1"/>
  </cols>
  <sheetData>
    <row r="1" ht="23.25" customHeight="1">
      <c r="B1" s="175" t="s">
        <v>277</v>
      </c>
    </row>
    <row r="2" spans="3:4" ht="23.25" customHeight="1">
      <c r="C2" s="353">
        <v>43497</v>
      </c>
      <c r="D2" s="354" t="s">
        <v>467</v>
      </c>
    </row>
    <row r="3" spans="2:14" ht="18" customHeight="1">
      <c r="B3" s="355"/>
      <c r="C3" s="356" t="s">
        <v>204</v>
      </c>
      <c r="D3" s="356"/>
      <c r="E3" s="355"/>
      <c r="F3" s="355"/>
      <c r="G3" s="355"/>
      <c r="H3" s="355"/>
      <c r="I3" s="355"/>
      <c r="J3" s="357"/>
      <c r="K3" s="355"/>
      <c r="L3" s="355"/>
      <c r="M3" s="355"/>
      <c r="N3" s="350" t="s">
        <v>338</v>
      </c>
    </row>
    <row r="4" spans="2:14" s="352" customFormat="1" ht="10.5" customHeight="1">
      <c r="B4" s="670" t="s">
        <v>468</v>
      </c>
      <c r="C4" s="671"/>
      <c r="D4" s="670" t="s">
        <v>470</v>
      </c>
      <c r="E4" s="676"/>
      <c r="F4" s="676"/>
      <c r="G4" s="359"/>
      <c r="H4" s="360"/>
      <c r="I4" s="360"/>
      <c r="J4" s="360"/>
      <c r="K4" s="360"/>
      <c r="L4" s="360"/>
      <c r="M4" s="360"/>
      <c r="N4" s="361"/>
    </row>
    <row r="5" spans="2:14" s="352" customFormat="1" ht="18" customHeight="1">
      <c r="B5" s="672"/>
      <c r="C5" s="673"/>
      <c r="D5" s="672"/>
      <c r="E5" s="677"/>
      <c r="F5" s="673"/>
      <c r="G5" s="670" t="s">
        <v>248</v>
      </c>
      <c r="H5" s="676"/>
      <c r="I5" s="676"/>
      <c r="J5" s="359"/>
      <c r="K5" s="362"/>
      <c r="L5" s="670" t="s">
        <v>471</v>
      </c>
      <c r="M5" s="676"/>
      <c r="N5" s="671"/>
    </row>
    <row r="6" spans="2:14" s="352" customFormat="1" ht="10.5" customHeight="1">
      <c r="B6" s="672"/>
      <c r="C6" s="673"/>
      <c r="D6" s="678"/>
      <c r="E6" s="679"/>
      <c r="F6" s="680"/>
      <c r="G6" s="678"/>
      <c r="H6" s="679"/>
      <c r="I6" s="680"/>
      <c r="J6" s="681" t="s">
        <v>278</v>
      </c>
      <c r="K6" s="681" t="s">
        <v>472</v>
      </c>
      <c r="L6" s="678"/>
      <c r="M6" s="679"/>
      <c r="N6" s="680"/>
    </row>
    <row r="7" spans="2:14" s="352" customFormat="1" ht="18" customHeight="1">
      <c r="B7" s="674"/>
      <c r="C7" s="675"/>
      <c r="D7" s="363" t="s">
        <v>135</v>
      </c>
      <c r="E7" s="364" t="s">
        <v>474</v>
      </c>
      <c r="F7" s="364" t="s">
        <v>260</v>
      </c>
      <c r="G7" s="363" t="s">
        <v>135</v>
      </c>
      <c r="H7" s="364" t="s">
        <v>474</v>
      </c>
      <c r="I7" s="364" t="s">
        <v>260</v>
      </c>
      <c r="J7" s="682"/>
      <c r="K7" s="682"/>
      <c r="L7" s="364" t="s">
        <v>135</v>
      </c>
      <c r="M7" s="363" t="s">
        <v>474</v>
      </c>
      <c r="N7" s="365" t="s">
        <v>260</v>
      </c>
    </row>
    <row r="8" spans="2:14" ht="16.5" customHeight="1">
      <c r="B8" s="366" t="s">
        <v>49</v>
      </c>
      <c r="C8" s="367" t="s">
        <v>113</v>
      </c>
      <c r="D8" s="368">
        <v>251561</v>
      </c>
      <c r="E8" s="369">
        <v>319535</v>
      </c>
      <c r="F8" s="369">
        <v>169749</v>
      </c>
      <c r="G8" s="369">
        <v>248921</v>
      </c>
      <c r="H8" s="369">
        <v>315804</v>
      </c>
      <c r="I8" s="369">
        <v>168422</v>
      </c>
      <c r="J8" s="369">
        <v>226397</v>
      </c>
      <c r="K8" s="369">
        <v>22524</v>
      </c>
      <c r="L8" s="369">
        <v>2640</v>
      </c>
      <c r="M8" s="369">
        <v>3731</v>
      </c>
      <c r="N8" s="369">
        <v>1327</v>
      </c>
    </row>
    <row r="9" spans="2:14" ht="16.5" customHeight="1">
      <c r="B9" s="370" t="s">
        <v>398</v>
      </c>
      <c r="C9" s="371" t="s">
        <v>475</v>
      </c>
      <c r="D9" s="372">
        <v>314822</v>
      </c>
      <c r="E9" s="373">
        <v>342046</v>
      </c>
      <c r="F9" s="373">
        <v>197276</v>
      </c>
      <c r="G9" s="373">
        <v>313222</v>
      </c>
      <c r="H9" s="373">
        <v>341196</v>
      </c>
      <c r="I9" s="373">
        <v>192438</v>
      </c>
      <c r="J9" s="373">
        <v>286114</v>
      </c>
      <c r="K9" s="373">
        <v>27108</v>
      </c>
      <c r="L9" s="373">
        <v>1600</v>
      </c>
      <c r="M9" s="373">
        <v>850</v>
      </c>
      <c r="N9" s="373">
        <v>4838</v>
      </c>
    </row>
    <row r="10" spans="2:14" ht="16.5" customHeight="1">
      <c r="B10" s="374" t="s">
        <v>67</v>
      </c>
      <c r="C10" s="375" t="s">
        <v>162</v>
      </c>
      <c r="D10" s="376">
        <v>304953</v>
      </c>
      <c r="E10" s="377">
        <v>353902</v>
      </c>
      <c r="F10" s="377">
        <v>185267</v>
      </c>
      <c r="G10" s="377">
        <v>301638</v>
      </c>
      <c r="H10" s="377">
        <v>349915</v>
      </c>
      <c r="I10" s="377">
        <v>183593</v>
      </c>
      <c r="J10" s="377">
        <v>267793</v>
      </c>
      <c r="K10" s="377">
        <v>33845</v>
      </c>
      <c r="L10" s="377">
        <v>3315</v>
      </c>
      <c r="M10" s="377">
        <v>3987</v>
      </c>
      <c r="N10" s="377">
        <v>1674</v>
      </c>
    </row>
    <row r="11" spans="2:14" ht="16.5" customHeight="1">
      <c r="B11" s="378" t="s">
        <v>399</v>
      </c>
      <c r="C11" s="375" t="s">
        <v>476</v>
      </c>
      <c r="D11" s="376">
        <v>449851</v>
      </c>
      <c r="E11" s="377">
        <v>476850</v>
      </c>
      <c r="F11" s="377">
        <v>312992</v>
      </c>
      <c r="G11" s="377">
        <v>433814</v>
      </c>
      <c r="H11" s="377">
        <v>459768</v>
      </c>
      <c r="I11" s="377">
        <v>302254</v>
      </c>
      <c r="J11" s="377">
        <v>389646</v>
      </c>
      <c r="K11" s="377">
        <v>44168</v>
      </c>
      <c r="L11" s="377">
        <v>16037</v>
      </c>
      <c r="M11" s="377">
        <v>17082</v>
      </c>
      <c r="N11" s="377">
        <v>10738</v>
      </c>
    </row>
    <row r="12" spans="2:14" ht="16.5" customHeight="1">
      <c r="B12" s="374" t="s">
        <v>353</v>
      </c>
      <c r="C12" s="375" t="s">
        <v>477</v>
      </c>
      <c r="D12" s="376">
        <v>318918</v>
      </c>
      <c r="E12" s="377">
        <v>359617</v>
      </c>
      <c r="F12" s="377">
        <v>236618</v>
      </c>
      <c r="G12" s="377">
        <v>318918</v>
      </c>
      <c r="H12" s="377">
        <v>359617</v>
      </c>
      <c r="I12" s="377">
        <v>236618</v>
      </c>
      <c r="J12" s="377">
        <v>296039</v>
      </c>
      <c r="K12" s="377">
        <v>22879</v>
      </c>
      <c r="L12" s="377">
        <v>0</v>
      </c>
      <c r="M12" s="377">
        <v>0</v>
      </c>
      <c r="N12" s="377">
        <v>0</v>
      </c>
    </row>
    <row r="13" spans="2:14" ht="16.5" customHeight="1">
      <c r="B13" s="374" t="s">
        <v>163</v>
      </c>
      <c r="C13" s="375" t="s">
        <v>479</v>
      </c>
      <c r="D13" s="376">
        <v>279912</v>
      </c>
      <c r="E13" s="377">
        <v>314074</v>
      </c>
      <c r="F13" s="377">
        <v>158969</v>
      </c>
      <c r="G13" s="377">
        <v>279893</v>
      </c>
      <c r="H13" s="377">
        <v>314058</v>
      </c>
      <c r="I13" s="377">
        <v>158941</v>
      </c>
      <c r="J13" s="377">
        <v>229520</v>
      </c>
      <c r="K13" s="377">
        <v>50373</v>
      </c>
      <c r="L13" s="377">
        <v>19</v>
      </c>
      <c r="M13" s="377">
        <v>16</v>
      </c>
      <c r="N13" s="377">
        <v>28</v>
      </c>
    </row>
    <row r="14" spans="2:14" ht="16.5" customHeight="1">
      <c r="B14" s="374" t="s">
        <v>403</v>
      </c>
      <c r="C14" s="375" t="s">
        <v>461</v>
      </c>
      <c r="D14" s="376">
        <v>221468</v>
      </c>
      <c r="E14" s="377">
        <v>306901</v>
      </c>
      <c r="F14" s="377">
        <v>137969</v>
      </c>
      <c r="G14" s="377">
        <v>215498</v>
      </c>
      <c r="H14" s="377">
        <v>297049</v>
      </c>
      <c r="I14" s="377">
        <v>135793</v>
      </c>
      <c r="J14" s="377">
        <v>202918</v>
      </c>
      <c r="K14" s="377">
        <v>12580</v>
      </c>
      <c r="L14" s="377">
        <v>5970</v>
      </c>
      <c r="M14" s="377">
        <v>9852</v>
      </c>
      <c r="N14" s="377">
        <v>2176</v>
      </c>
    </row>
    <row r="15" spans="2:14" ht="16.5" customHeight="1">
      <c r="B15" s="374" t="s">
        <v>404</v>
      </c>
      <c r="C15" s="375" t="s">
        <v>219</v>
      </c>
      <c r="D15" s="376">
        <v>341539</v>
      </c>
      <c r="E15" s="377">
        <v>441097</v>
      </c>
      <c r="F15" s="377">
        <v>254399</v>
      </c>
      <c r="G15" s="377">
        <v>331210</v>
      </c>
      <c r="H15" s="377">
        <v>431194</v>
      </c>
      <c r="I15" s="377">
        <v>243697</v>
      </c>
      <c r="J15" s="377">
        <v>308671</v>
      </c>
      <c r="K15" s="377">
        <v>22539</v>
      </c>
      <c r="L15" s="377">
        <v>10329</v>
      </c>
      <c r="M15" s="377">
        <v>9903</v>
      </c>
      <c r="N15" s="377">
        <v>10702</v>
      </c>
    </row>
    <row r="16" spans="2:14" ht="16.5" customHeight="1">
      <c r="B16" s="374" t="s">
        <v>405</v>
      </c>
      <c r="C16" s="375" t="s">
        <v>480</v>
      </c>
      <c r="D16" s="376">
        <v>280452</v>
      </c>
      <c r="E16" s="377">
        <v>332162</v>
      </c>
      <c r="F16" s="377">
        <v>195638</v>
      </c>
      <c r="G16" s="377">
        <v>280452</v>
      </c>
      <c r="H16" s="377">
        <v>332162</v>
      </c>
      <c r="I16" s="377">
        <v>195638</v>
      </c>
      <c r="J16" s="377">
        <v>260264</v>
      </c>
      <c r="K16" s="377">
        <v>20188</v>
      </c>
      <c r="L16" s="377">
        <v>0</v>
      </c>
      <c r="M16" s="377">
        <v>0</v>
      </c>
      <c r="N16" s="377">
        <v>0</v>
      </c>
    </row>
    <row r="17" spans="2:14" ht="16.5" customHeight="1">
      <c r="B17" s="374" t="s">
        <v>344</v>
      </c>
      <c r="C17" s="375" t="s">
        <v>482</v>
      </c>
      <c r="D17" s="376">
        <v>348720</v>
      </c>
      <c r="E17" s="377">
        <v>417231</v>
      </c>
      <c r="F17" s="377">
        <v>212051</v>
      </c>
      <c r="G17" s="377">
        <v>348030</v>
      </c>
      <c r="H17" s="377">
        <v>416195</v>
      </c>
      <c r="I17" s="377">
        <v>212051</v>
      </c>
      <c r="J17" s="377">
        <v>324681</v>
      </c>
      <c r="K17" s="377">
        <v>23349</v>
      </c>
      <c r="L17" s="377">
        <v>690</v>
      </c>
      <c r="M17" s="377">
        <v>1036</v>
      </c>
      <c r="N17" s="377">
        <v>0</v>
      </c>
    </row>
    <row r="18" spans="2:14" ht="16.5" customHeight="1">
      <c r="B18" s="374" t="s">
        <v>281</v>
      </c>
      <c r="C18" s="375" t="s">
        <v>483</v>
      </c>
      <c r="D18" s="376">
        <v>119576</v>
      </c>
      <c r="E18" s="377">
        <v>154949</v>
      </c>
      <c r="F18" s="377">
        <v>97233</v>
      </c>
      <c r="G18" s="377">
        <v>119173</v>
      </c>
      <c r="H18" s="377">
        <v>154533</v>
      </c>
      <c r="I18" s="377">
        <v>96838</v>
      </c>
      <c r="J18" s="377">
        <v>108092</v>
      </c>
      <c r="K18" s="377">
        <v>11081</v>
      </c>
      <c r="L18" s="377">
        <v>403</v>
      </c>
      <c r="M18" s="377">
        <v>416</v>
      </c>
      <c r="N18" s="377">
        <v>395</v>
      </c>
    </row>
    <row r="19" spans="2:14" ht="16.5" customHeight="1">
      <c r="B19" s="374" t="s">
        <v>199</v>
      </c>
      <c r="C19" s="375" t="s">
        <v>485</v>
      </c>
      <c r="D19" s="376">
        <v>180101</v>
      </c>
      <c r="E19" s="377">
        <v>220190</v>
      </c>
      <c r="F19" s="377">
        <v>152657</v>
      </c>
      <c r="G19" s="377">
        <v>174793</v>
      </c>
      <c r="H19" s="377">
        <v>208808</v>
      </c>
      <c r="I19" s="377">
        <v>151507</v>
      </c>
      <c r="J19" s="377">
        <v>167344</v>
      </c>
      <c r="K19" s="377">
        <v>7449</v>
      </c>
      <c r="L19" s="377">
        <v>5308</v>
      </c>
      <c r="M19" s="377">
        <v>11382</v>
      </c>
      <c r="N19" s="377">
        <v>1150</v>
      </c>
    </row>
    <row r="20" spans="2:14" ht="16.5" customHeight="1">
      <c r="B20" s="374" t="s">
        <v>406</v>
      </c>
      <c r="C20" s="375" t="s">
        <v>486</v>
      </c>
      <c r="D20" s="376">
        <v>197525</v>
      </c>
      <c r="E20" s="377">
        <v>262098</v>
      </c>
      <c r="F20" s="377">
        <v>170451</v>
      </c>
      <c r="G20" s="377">
        <v>197333</v>
      </c>
      <c r="H20" s="377">
        <v>261630</v>
      </c>
      <c r="I20" s="377">
        <v>170375</v>
      </c>
      <c r="J20" s="377">
        <v>194528</v>
      </c>
      <c r="K20" s="377">
        <v>2805</v>
      </c>
      <c r="L20" s="377">
        <v>192</v>
      </c>
      <c r="M20" s="377">
        <v>468</v>
      </c>
      <c r="N20" s="377">
        <v>76</v>
      </c>
    </row>
    <row r="21" spans="2:14" ht="16.5" customHeight="1">
      <c r="B21" s="374" t="s">
        <v>407</v>
      </c>
      <c r="C21" s="375" t="s">
        <v>313</v>
      </c>
      <c r="D21" s="376">
        <v>248776</v>
      </c>
      <c r="E21" s="377">
        <v>324173</v>
      </c>
      <c r="F21" s="377">
        <v>220344</v>
      </c>
      <c r="G21" s="377">
        <v>247661</v>
      </c>
      <c r="H21" s="377">
        <v>321829</v>
      </c>
      <c r="I21" s="377">
        <v>219693</v>
      </c>
      <c r="J21" s="377">
        <v>230459</v>
      </c>
      <c r="K21" s="377">
        <v>17202</v>
      </c>
      <c r="L21" s="377">
        <v>1115</v>
      </c>
      <c r="M21" s="377">
        <v>2344</v>
      </c>
      <c r="N21" s="377">
        <v>651</v>
      </c>
    </row>
    <row r="22" spans="2:14" ht="16.5" customHeight="1">
      <c r="B22" s="374" t="s">
        <v>312</v>
      </c>
      <c r="C22" s="375" t="s">
        <v>190</v>
      </c>
      <c r="D22" s="376">
        <v>311800</v>
      </c>
      <c r="E22" s="377">
        <v>350621</v>
      </c>
      <c r="F22" s="377">
        <v>261025</v>
      </c>
      <c r="G22" s="377">
        <v>305853</v>
      </c>
      <c r="H22" s="377">
        <v>342880</v>
      </c>
      <c r="I22" s="377">
        <v>257424</v>
      </c>
      <c r="J22" s="377">
        <v>289135</v>
      </c>
      <c r="K22" s="377">
        <v>16718</v>
      </c>
      <c r="L22" s="377">
        <v>5947</v>
      </c>
      <c r="M22" s="377">
        <v>7741</v>
      </c>
      <c r="N22" s="377">
        <v>3601</v>
      </c>
    </row>
    <row r="23" spans="2:14" ht="16.5" customHeight="1">
      <c r="B23" s="379" t="s">
        <v>156</v>
      </c>
      <c r="C23" s="380" t="s">
        <v>66</v>
      </c>
      <c r="D23" s="381">
        <v>189817</v>
      </c>
      <c r="E23" s="382">
        <v>248868</v>
      </c>
      <c r="F23" s="382">
        <v>125259</v>
      </c>
      <c r="G23" s="382">
        <v>189734</v>
      </c>
      <c r="H23" s="382">
        <v>248727</v>
      </c>
      <c r="I23" s="382">
        <v>125239</v>
      </c>
      <c r="J23" s="382">
        <v>173224</v>
      </c>
      <c r="K23" s="382">
        <v>16510</v>
      </c>
      <c r="L23" s="382">
        <v>83</v>
      </c>
      <c r="M23" s="382">
        <v>141</v>
      </c>
      <c r="N23" s="382">
        <v>20</v>
      </c>
    </row>
    <row r="24" spans="2:14" ht="16.5" customHeight="1">
      <c r="B24" s="383" t="s">
        <v>78</v>
      </c>
      <c r="C24" s="384" t="s">
        <v>487</v>
      </c>
      <c r="D24" s="372">
        <v>218676</v>
      </c>
      <c r="E24" s="373">
        <v>288741</v>
      </c>
      <c r="F24" s="373">
        <v>157590</v>
      </c>
      <c r="G24" s="373">
        <v>218668</v>
      </c>
      <c r="H24" s="373">
        <v>288731</v>
      </c>
      <c r="I24" s="373">
        <v>157584</v>
      </c>
      <c r="J24" s="373">
        <v>198494</v>
      </c>
      <c r="K24" s="373">
        <v>20174</v>
      </c>
      <c r="L24" s="373">
        <v>8</v>
      </c>
      <c r="M24" s="373">
        <v>10</v>
      </c>
      <c r="N24" s="373">
        <v>6</v>
      </c>
    </row>
    <row r="25" spans="2:14" ht="16.5" customHeight="1">
      <c r="B25" s="385" t="s">
        <v>209</v>
      </c>
      <c r="C25" s="375" t="s">
        <v>488</v>
      </c>
      <c r="D25" s="386">
        <v>266686</v>
      </c>
      <c r="E25" s="387">
        <v>339613</v>
      </c>
      <c r="F25" s="387">
        <v>178323</v>
      </c>
      <c r="G25" s="387">
        <v>264505</v>
      </c>
      <c r="H25" s="387">
        <v>339203</v>
      </c>
      <c r="I25" s="387">
        <v>173997</v>
      </c>
      <c r="J25" s="387">
        <v>243378</v>
      </c>
      <c r="K25" s="387">
        <v>21127</v>
      </c>
      <c r="L25" s="387">
        <v>2181</v>
      </c>
      <c r="M25" s="387">
        <v>410</v>
      </c>
      <c r="N25" s="387">
        <v>4326</v>
      </c>
    </row>
    <row r="26" spans="2:14" ht="16.5" customHeight="1">
      <c r="B26" s="388" t="s">
        <v>490</v>
      </c>
      <c r="C26" s="389" t="s">
        <v>491</v>
      </c>
      <c r="D26" s="390">
        <v>253616</v>
      </c>
      <c r="E26" s="391">
        <v>286348</v>
      </c>
      <c r="F26" s="391">
        <v>176506</v>
      </c>
      <c r="G26" s="391">
        <v>253616</v>
      </c>
      <c r="H26" s="391">
        <v>286348</v>
      </c>
      <c r="I26" s="391">
        <v>176506</v>
      </c>
      <c r="J26" s="391">
        <v>237464</v>
      </c>
      <c r="K26" s="391">
        <v>16152</v>
      </c>
      <c r="L26" s="391">
        <v>0</v>
      </c>
      <c r="M26" s="391">
        <v>0</v>
      </c>
      <c r="N26" s="391">
        <v>0</v>
      </c>
    </row>
    <row r="27" spans="2:14" ht="16.5" customHeight="1">
      <c r="B27" s="392" t="s">
        <v>492</v>
      </c>
      <c r="C27" s="393" t="s">
        <v>301</v>
      </c>
      <c r="D27" s="376">
        <v>254984</v>
      </c>
      <c r="E27" s="377">
        <v>278434</v>
      </c>
      <c r="F27" s="377">
        <v>179876</v>
      </c>
      <c r="G27" s="377">
        <v>254984</v>
      </c>
      <c r="H27" s="377">
        <v>278434</v>
      </c>
      <c r="I27" s="377">
        <v>179876</v>
      </c>
      <c r="J27" s="377">
        <v>229330</v>
      </c>
      <c r="K27" s="377">
        <v>25654</v>
      </c>
      <c r="L27" s="377">
        <v>0</v>
      </c>
      <c r="M27" s="377">
        <v>0</v>
      </c>
      <c r="N27" s="377">
        <v>0</v>
      </c>
    </row>
    <row r="28" spans="2:14" ht="16.5" customHeight="1">
      <c r="B28" s="392" t="s">
        <v>493</v>
      </c>
      <c r="C28" s="393" t="s">
        <v>494</v>
      </c>
      <c r="D28" s="376">
        <v>301360</v>
      </c>
      <c r="E28" s="377">
        <v>334228</v>
      </c>
      <c r="F28" s="377">
        <v>176787</v>
      </c>
      <c r="G28" s="377">
        <v>301227</v>
      </c>
      <c r="H28" s="377">
        <v>334128</v>
      </c>
      <c r="I28" s="377">
        <v>176527</v>
      </c>
      <c r="J28" s="377">
        <v>256556</v>
      </c>
      <c r="K28" s="377">
        <v>44671</v>
      </c>
      <c r="L28" s="377">
        <v>133</v>
      </c>
      <c r="M28" s="377">
        <v>100</v>
      </c>
      <c r="N28" s="377">
        <v>260</v>
      </c>
    </row>
    <row r="29" spans="2:14" ht="16.5" customHeight="1">
      <c r="B29" s="392" t="s">
        <v>496</v>
      </c>
      <c r="C29" s="393" t="s">
        <v>108</v>
      </c>
      <c r="D29" s="376">
        <v>251140</v>
      </c>
      <c r="E29" s="377">
        <v>290574</v>
      </c>
      <c r="F29" s="377">
        <v>163936</v>
      </c>
      <c r="G29" s="377">
        <v>250692</v>
      </c>
      <c r="H29" s="377">
        <v>289924</v>
      </c>
      <c r="I29" s="377">
        <v>163936</v>
      </c>
      <c r="J29" s="377">
        <v>233980</v>
      </c>
      <c r="K29" s="377">
        <v>16712</v>
      </c>
      <c r="L29" s="377">
        <v>448</v>
      </c>
      <c r="M29" s="377">
        <v>650</v>
      </c>
      <c r="N29" s="377">
        <v>0</v>
      </c>
    </row>
    <row r="30" spans="2:14" ht="16.5" customHeight="1">
      <c r="B30" s="392" t="s">
        <v>497</v>
      </c>
      <c r="C30" s="393" t="s">
        <v>186</v>
      </c>
      <c r="D30" s="376">
        <v>331030</v>
      </c>
      <c r="E30" s="377">
        <v>370745</v>
      </c>
      <c r="F30" s="377">
        <v>241669</v>
      </c>
      <c r="G30" s="377">
        <v>330362</v>
      </c>
      <c r="H30" s="377">
        <v>370190</v>
      </c>
      <c r="I30" s="377">
        <v>240747</v>
      </c>
      <c r="J30" s="377">
        <v>301296</v>
      </c>
      <c r="K30" s="377">
        <v>29066</v>
      </c>
      <c r="L30" s="377">
        <v>668</v>
      </c>
      <c r="M30" s="377">
        <v>555</v>
      </c>
      <c r="N30" s="377">
        <v>922</v>
      </c>
    </row>
    <row r="31" spans="2:14" ht="16.5" customHeight="1">
      <c r="B31" s="392" t="s">
        <v>498</v>
      </c>
      <c r="C31" s="393" t="s">
        <v>171</v>
      </c>
      <c r="D31" s="376">
        <v>267690</v>
      </c>
      <c r="E31" s="377">
        <v>334071</v>
      </c>
      <c r="F31" s="377">
        <v>157452</v>
      </c>
      <c r="G31" s="377">
        <v>267134</v>
      </c>
      <c r="H31" s="377">
        <v>333578</v>
      </c>
      <c r="I31" s="377">
        <v>156790</v>
      </c>
      <c r="J31" s="377">
        <v>238029</v>
      </c>
      <c r="K31" s="377">
        <v>29105</v>
      </c>
      <c r="L31" s="377">
        <v>556</v>
      </c>
      <c r="M31" s="377">
        <v>493</v>
      </c>
      <c r="N31" s="377">
        <v>662</v>
      </c>
    </row>
    <row r="32" spans="2:14" ht="16.5" customHeight="1">
      <c r="B32" s="392" t="s">
        <v>499</v>
      </c>
      <c r="C32" s="393" t="s">
        <v>501</v>
      </c>
      <c r="D32" s="376">
        <v>304534</v>
      </c>
      <c r="E32" s="377">
        <v>337066</v>
      </c>
      <c r="F32" s="377">
        <v>197560</v>
      </c>
      <c r="G32" s="377">
        <v>304394</v>
      </c>
      <c r="H32" s="377">
        <v>336951</v>
      </c>
      <c r="I32" s="377">
        <v>197335</v>
      </c>
      <c r="J32" s="377">
        <v>271772</v>
      </c>
      <c r="K32" s="377">
        <v>32622</v>
      </c>
      <c r="L32" s="377">
        <v>140</v>
      </c>
      <c r="M32" s="377">
        <v>115</v>
      </c>
      <c r="N32" s="377">
        <v>225</v>
      </c>
    </row>
    <row r="33" spans="2:14" ht="16.5" customHeight="1">
      <c r="B33" s="392" t="s">
        <v>502</v>
      </c>
      <c r="C33" s="393" t="s">
        <v>503</v>
      </c>
      <c r="D33" s="376">
        <v>290487</v>
      </c>
      <c r="E33" s="377">
        <v>312606</v>
      </c>
      <c r="F33" s="377">
        <v>172046</v>
      </c>
      <c r="G33" s="377">
        <v>290487</v>
      </c>
      <c r="H33" s="377">
        <v>312606</v>
      </c>
      <c r="I33" s="377">
        <v>172046</v>
      </c>
      <c r="J33" s="377">
        <v>264091</v>
      </c>
      <c r="K33" s="377">
        <v>26396</v>
      </c>
      <c r="L33" s="377">
        <v>0</v>
      </c>
      <c r="M33" s="377">
        <v>0</v>
      </c>
      <c r="N33" s="377">
        <v>0</v>
      </c>
    </row>
    <row r="34" spans="2:14" ht="16.5" customHeight="1">
      <c r="B34" s="392" t="s">
        <v>504</v>
      </c>
      <c r="C34" s="393" t="s">
        <v>34</v>
      </c>
      <c r="D34" s="376">
        <v>268516</v>
      </c>
      <c r="E34" s="377">
        <v>296711</v>
      </c>
      <c r="F34" s="377">
        <v>159648</v>
      </c>
      <c r="G34" s="377">
        <v>268516</v>
      </c>
      <c r="H34" s="377">
        <v>296711</v>
      </c>
      <c r="I34" s="377">
        <v>159648</v>
      </c>
      <c r="J34" s="377">
        <v>220908</v>
      </c>
      <c r="K34" s="377">
        <v>47608</v>
      </c>
      <c r="L34" s="377">
        <v>0</v>
      </c>
      <c r="M34" s="377">
        <v>0</v>
      </c>
      <c r="N34" s="377">
        <v>0</v>
      </c>
    </row>
    <row r="35" spans="2:14" ht="16.5" customHeight="1">
      <c r="B35" s="392" t="s">
        <v>505</v>
      </c>
      <c r="C35" s="393" t="s">
        <v>506</v>
      </c>
      <c r="D35" s="376">
        <v>317853</v>
      </c>
      <c r="E35" s="377">
        <v>338468</v>
      </c>
      <c r="F35" s="377">
        <v>200291</v>
      </c>
      <c r="G35" s="377">
        <v>315908</v>
      </c>
      <c r="H35" s="377">
        <v>336281</v>
      </c>
      <c r="I35" s="377">
        <v>199725</v>
      </c>
      <c r="J35" s="377">
        <v>281142</v>
      </c>
      <c r="K35" s="377">
        <v>34766</v>
      </c>
      <c r="L35" s="377">
        <v>1945</v>
      </c>
      <c r="M35" s="377">
        <v>2187</v>
      </c>
      <c r="N35" s="377">
        <v>566</v>
      </c>
    </row>
    <row r="36" spans="2:14" ht="16.5" customHeight="1">
      <c r="B36" s="392" t="s">
        <v>207</v>
      </c>
      <c r="C36" s="393" t="s">
        <v>507</v>
      </c>
      <c r="D36" s="376">
        <v>301741</v>
      </c>
      <c r="E36" s="377">
        <v>334828</v>
      </c>
      <c r="F36" s="377">
        <v>184674</v>
      </c>
      <c r="G36" s="377">
        <v>301741</v>
      </c>
      <c r="H36" s="377">
        <v>334828</v>
      </c>
      <c r="I36" s="377">
        <v>184674</v>
      </c>
      <c r="J36" s="377">
        <v>271626</v>
      </c>
      <c r="K36" s="377">
        <v>30115</v>
      </c>
      <c r="L36" s="377">
        <v>0</v>
      </c>
      <c r="M36" s="377">
        <v>0</v>
      </c>
      <c r="N36" s="377">
        <v>0</v>
      </c>
    </row>
    <row r="37" spans="2:14" ht="16.5" customHeight="1">
      <c r="B37" s="392" t="s">
        <v>508</v>
      </c>
      <c r="C37" s="393" t="s">
        <v>363</v>
      </c>
      <c r="D37" s="376">
        <v>357848</v>
      </c>
      <c r="E37" s="377">
        <v>368825</v>
      </c>
      <c r="F37" s="377">
        <v>283245</v>
      </c>
      <c r="G37" s="377">
        <v>342429</v>
      </c>
      <c r="H37" s="377">
        <v>357171</v>
      </c>
      <c r="I37" s="377">
        <v>242233</v>
      </c>
      <c r="J37" s="377">
        <v>297379</v>
      </c>
      <c r="K37" s="377">
        <v>45050</v>
      </c>
      <c r="L37" s="377">
        <v>15419</v>
      </c>
      <c r="M37" s="377">
        <v>11654</v>
      </c>
      <c r="N37" s="377">
        <v>41012</v>
      </c>
    </row>
    <row r="38" spans="2:14" ht="16.5" customHeight="1">
      <c r="B38" s="392" t="s">
        <v>53</v>
      </c>
      <c r="C38" s="393" t="s">
        <v>385</v>
      </c>
      <c r="D38" s="376">
        <v>359888</v>
      </c>
      <c r="E38" s="377">
        <v>386705</v>
      </c>
      <c r="F38" s="377">
        <v>215015</v>
      </c>
      <c r="G38" s="377">
        <v>329994</v>
      </c>
      <c r="H38" s="377">
        <v>353981</v>
      </c>
      <c r="I38" s="377">
        <v>200409</v>
      </c>
      <c r="J38" s="377">
        <v>299860</v>
      </c>
      <c r="K38" s="377">
        <v>30134</v>
      </c>
      <c r="L38" s="377">
        <v>29894</v>
      </c>
      <c r="M38" s="377">
        <v>32724</v>
      </c>
      <c r="N38" s="377">
        <v>14606</v>
      </c>
    </row>
    <row r="39" spans="2:14" ht="16.5" customHeight="1">
      <c r="B39" s="392" t="s">
        <v>489</v>
      </c>
      <c r="C39" s="393" t="s">
        <v>510</v>
      </c>
      <c r="D39" s="376">
        <v>378612</v>
      </c>
      <c r="E39" s="377">
        <v>431645</v>
      </c>
      <c r="F39" s="377">
        <v>229537</v>
      </c>
      <c r="G39" s="377">
        <v>377220</v>
      </c>
      <c r="H39" s="377">
        <v>430154</v>
      </c>
      <c r="I39" s="377">
        <v>228424</v>
      </c>
      <c r="J39" s="377">
        <v>354400</v>
      </c>
      <c r="K39" s="377">
        <v>22820</v>
      </c>
      <c r="L39" s="377">
        <v>1392</v>
      </c>
      <c r="M39" s="377">
        <v>1491</v>
      </c>
      <c r="N39" s="377">
        <v>1113</v>
      </c>
    </row>
    <row r="40" spans="2:14" ht="16.5" customHeight="1">
      <c r="B40" s="392" t="s">
        <v>212</v>
      </c>
      <c r="C40" s="393" t="s">
        <v>511</v>
      </c>
      <c r="D40" s="376">
        <v>280360</v>
      </c>
      <c r="E40" s="377">
        <v>356014</v>
      </c>
      <c r="F40" s="377">
        <v>154842</v>
      </c>
      <c r="G40" s="377">
        <v>280360</v>
      </c>
      <c r="H40" s="377">
        <v>356014</v>
      </c>
      <c r="I40" s="377">
        <v>154842</v>
      </c>
      <c r="J40" s="377">
        <v>242597</v>
      </c>
      <c r="K40" s="377">
        <v>37763</v>
      </c>
      <c r="L40" s="377">
        <v>0</v>
      </c>
      <c r="M40" s="377">
        <v>0</v>
      </c>
      <c r="N40" s="377">
        <v>0</v>
      </c>
    </row>
    <row r="41" spans="2:14" ht="16.5" customHeight="1">
      <c r="B41" s="392" t="s">
        <v>68</v>
      </c>
      <c r="C41" s="393" t="s">
        <v>47</v>
      </c>
      <c r="D41" s="376">
        <v>336301</v>
      </c>
      <c r="E41" s="377">
        <v>406060</v>
      </c>
      <c r="F41" s="377">
        <v>197097</v>
      </c>
      <c r="G41" s="377">
        <v>336085</v>
      </c>
      <c r="H41" s="377">
        <v>405772</v>
      </c>
      <c r="I41" s="377">
        <v>197025</v>
      </c>
      <c r="J41" s="377">
        <v>296305</v>
      </c>
      <c r="K41" s="377">
        <v>39780</v>
      </c>
      <c r="L41" s="377">
        <v>216</v>
      </c>
      <c r="M41" s="377">
        <v>288</v>
      </c>
      <c r="N41" s="377">
        <v>72</v>
      </c>
    </row>
    <row r="42" spans="2:14" ht="16.5" customHeight="1">
      <c r="B42" s="392" t="s">
        <v>513</v>
      </c>
      <c r="C42" s="393" t="s">
        <v>514</v>
      </c>
      <c r="D42" s="376">
        <v>362045</v>
      </c>
      <c r="E42" s="377">
        <v>414775</v>
      </c>
      <c r="F42" s="377">
        <v>228825</v>
      </c>
      <c r="G42" s="377">
        <v>362045</v>
      </c>
      <c r="H42" s="377">
        <v>414775</v>
      </c>
      <c r="I42" s="377">
        <v>228825</v>
      </c>
      <c r="J42" s="377">
        <v>335547</v>
      </c>
      <c r="K42" s="377">
        <v>26498</v>
      </c>
      <c r="L42" s="377">
        <v>0</v>
      </c>
      <c r="M42" s="377">
        <v>0</v>
      </c>
      <c r="N42" s="377">
        <v>0</v>
      </c>
    </row>
    <row r="43" spans="2:14" ht="16.5" customHeight="1">
      <c r="B43" s="392" t="s">
        <v>200</v>
      </c>
      <c r="C43" s="393" t="s">
        <v>515</v>
      </c>
      <c r="D43" s="376">
        <v>333529</v>
      </c>
      <c r="E43" s="377">
        <v>362337</v>
      </c>
      <c r="F43" s="377">
        <v>207096</v>
      </c>
      <c r="G43" s="377">
        <v>333419</v>
      </c>
      <c r="H43" s="377">
        <v>362239</v>
      </c>
      <c r="I43" s="377">
        <v>206933</v>
      </c>
      <c r="J43" s="377">
        <v>285988</v>
      </c>
      <c r="K43" s="377">
        <v>47431</v>
      </c>
      <c r="L43" s="377">
        <v>110</v>
      </c>
      <c r="M43" s="377">
        <v>98</v>
      </c>
      <c r="N43" s="377">
        <v>163</v>
      </c>
    </row>
    <row r="44" spans="2:14" ht="16.5" customHeight="1">
      <c r="B44" s="392" t="s">
        <v>516</v>
      </c>
      <c r="C44" s="394" t="s">
        <v>435</v>
      </c>
      <c r="D44" s="376">
        <v>295586</v>
      </c>
      <c r="E44" s="377">
        <v>364064</v>
      </c>
      <c r="F44" s="377">
        <v>174931</v>
      </c>
      <c r="G44" s="377">
        <v>279289</v>
      </c>
      <c r="H44" s="377">
        <v>344222</v>
      </c>
      <c r="I44" s="377">
        <v>164880</v>
      </c>
      <c r="J44" s="377">
        <v>257075</v>
      </c>
      <c r="K44" s="377">
        <v>22214</v>
      </c>
      <c r="L44" s="377">
        <v>16297</v>
      </c>
      <c r="M44" s="377">
        <v>19842</v>
      </c>
      <c r="N44" s="377">
        <v>10051</v>
      </c>
    </row>
    <row r="45" spans="2:14" ht="16.5" customHeight="1">
      <c r="B45" s="383" t="s">
        <v>82</v>
      </c>
      <c r="C45" s="395" t="s">
        <v>170</v>
      </c>
      <c r="D45" s="372">
        <v>275838</v>
      </c>
      <c r="E45" s="373">
        <v>322683</v>
      </c>
      <c r="F45" s="373">
        <v>182501</v>
      </c>
      <c r="G45" s="373">
        <v>275523</v>
      </c>
      <c r="H45" s="373">
        <v>322282</v>
      </c>
      <c r="I45" s="373">
        <v>182359</v>
      </c>
      <c r="J45" s="373">
        <v>259027</v>
      </c>
      <c r="K45" s="373">
        <v>16496</v>
      </c>
      <c r="L45" s="373">
        <v>315</v>
      </c>
      <c r="M45" s="373">
        <v>401</v>
      </c>
      <c r="N45" s="373">
        <v>142</v>
      </c>
    </row>
    <row r="46" spans="2:14" ht="16.5" customHeight="1">
      <c r="B46" s="396" t="s">
        <v>517</v>
      </c>
      <c r="C46" s="397" t="s">
        <v>349</v>
      </c>
      <c r="D46" s="381">
        <v>198018</v>
      </c>
      <c r="E46" s="382">
        <v>296117</v>
      </c>
      <c r="F46" s="382">
        <v>126898</v>
      </c>
      <c r="G46" s="382">
        <v>189609</v>
      </c>
      <c r="H46" s="382">
        <v>279808</v>
      </c>
      <c r="I46" s="382">
        <v>124216</v>
      </c>
      <c r="J46" s="382">
        <v>178719</v>
      </c>
      <c r="K46" s="382">
        <v>10890</v>
      </c>
      <c r="L46" s="382">
        <v>8409</v>
      </c>
      <c r="M46" s="382">
        <v>16309</v>
      </c>
      <c r="N46" s="382">
        <v>2682</v>
      </c>
    </row>
    <row r="47" spans="2:14" ht="16.5" customHeight="1">
      <c r="B47" s="388" t="s">
        <v>88</v>
      </c>
      <c r="C47" s="389" t="s">
        <v>518</v>
      </c>
      <c r="D47" s="390">
        <v>170131</v>
      </c>
      <c r="E47" s="391">
        <v>203514</v>
      </c>
      <c r="F47" s="391">
        <v>138131</v>
      </c>
      <c r="G47" s="391">
        <v>170131</v>
      </c>
      <c r="H47" s="391">
        <v>203514</v>
      </c>
      <c r="I47" s="391">
        <v>138131</v>
      </c>
      <c r="J47" s="391">
        <v>155671</v>
      </c>
      <c r="K47" s="391">
        <v>14460</v>
      </c>
      <c r="L47" s="391">
        <v>0</v>
      </c>
      <c r="M47" s="391">
        <v>0</v>
      </c>
      <c r="N47" s="391">
        <v>0</v>
      </c>
    </row>
    <row r="48" spans="2:14" ht="16.5" customHeight="1">
      <c r="B48" s="392" t="s">
        <v>473</v>
      </c>
      <c r="C48" s="393" t="s">
        <v>193</v>
      </c>
      <c r="D48" s="376">
        <v>101711</v>
      </c>
      <c r="E48" s="377">
        <v>131017</v>
      </c>
      <c r="F48" s="377">
        <v>85862</v>
      </c>
      <c r="G48" s="377">
        <v>101165</v>
      </c>
      <c r="H48" s="377">
        <v>130396</v>
      </c>
      <c r="I48" s="377">
        <v>85357</v>
      </c>
      <c r="J48" s="377">
        <v>91279</v>
      </c>
      <c r="K48" s="377">
        <v>9886</v>
      </c>
      <c r="L48" s="377">
        <v>546</v>
      </c>
      <c r="M48" s="377">
        <v>621</v>
      </c>
      <c r="N48" s="377">
        <v>505</v>
      </c>
    </row>
    <row r="49" spans="2:14" ht="16.5" customHeight="1">
      <c r="B49" s="383" t="s">
        <v>519</v>
      </c>
      <c r="C49" s="384" t="s">
        <v>157</v>
      </c>
      <c r="D49" s="372">
        <v>325344</v>
      </c>
      <c r="E49" s="373">
        <v>473959</v>
      </c>
      <c r="F49" s="373">
        <v>270979</v>
      </c>
      <c r="G49" s="373">
        <v>323351</v>
      </c>
      <c r="H49" s="373">
        <v>469236</v>
      </c>
      <c r="I49" s="373">
        <v>269984</v>
      </c>
      <c r="J49" s="373">
        <v>297125</v>
      </c>
      <c r="K49" s="373">
        <v>26226</v>
      </c>
      <c r="L49" s="373">
        <v>1993</v>
      </c>
      <c r="M49" s="373">
        <v>4723</v>
      </c>
      <c r="N49" s="373">
        <v>995</v>
      </c>
    </row>
    <row r="50" spans="2:14" ht="16.5" customHeight="1">
      <c r="B50" s="396" t="s">
        <v>295</v>
      </c>
      <c r="C50" s="380" t="s">
        <v>134</v>
      </c>
      <c r="D50" s="381">
        <v>177100</v>
      </c>
      <c r="E50" s="382">
        <v>189782</v>
      </c>
      <c r="F50" s="382">
        <v>172183</v>
      </c>
      <c r="G50" s="382">
        <v>176807</v>
      </c>
      <c r="H50" s="382">
        <v>189571</v>
      </c>
      <c r="I50" s="382">
        <v>171858</v>
      </c>
      <c r="J50" s="382">
        <v>168053</v>
      </c>
      <c r="K50" s="382">
        <v>8754</v>
      </c>
      <c r="L50" s="382">
        <v>293</v>
      </c>
      <c r="M50" s="382">
        <v>211</v>
      </c>
      <c r="N50" s="382">
        <v>325</v>
      </c>
    </row>
    <row r="51" spans="2:14" ht="16.5" customHeight="1">
      <c r="B51" s="388" t="s">
        <v>520</v>
      </c>
      <c r="C51" s="389" t="s">
        <v>252</v>
      </c>
      <c r="D51" s="390">
        <v>220338</v>
      </c>
      <c r="E51" s="391">
        <v>281410</v>
      </c>
      <c r="F51" s="391">
        <v>148263</v>
      </c>
      <c r="G51" s="391">
        <v>220238</v>
      </c>
      <c r="H51" s="391">
        <v>281230</v>
      </c>
      <c r="I51" s="391">
        <v>148258</v>
      </c>
      <c r="J51" s="391">
        <v>192441</v>
      </c>
      <c r="K51" s="391">
        <v>27797</v>
      </c>
      <c r="L51" s="391">
        <v>100</v>
      </c>
      <c r="M51" s="391">
        <v>180</v>
      </c>
      <c r="N51" s="391">
        <v>5</v>
      </c>
    </row>
    <row r="52" spans="2:14" ht="16.5" customHeight="1">
      <c r="B52" s="392" t="s">
        <v>521</v>
      </c>
      <c r="C52" s="393" t="s">
        <v>522</v>
      </c>
      <c r="D52" s="376">
        <v>124022</v>
      </c>
      <c r="E52" s="377">
        <v>166285</v>
      </c>
      <c r="F52" s="377">
        <v>91830</v>
      </c>
      <c r="G52" s="377">
        <v>123967</v>
      </c>
      <c r="H52" s="377">
        <v>166176</v>
      </c>
      <c r="I52" s="377">
        <v>91815</v>
      </c>
      <c r="J52" s="377">
        <v>116747</v>
      </c>
      <c r="K52" s="377">
        <v>7220</v>
      </c>
      <c r="L52" s="377">
        <v>55</v>
      </c>
      <c r="M52" s="377">
        <v>109</v>
      </c>
      <c r="N52" s="377">
        <v>15</v>
      </c>
    </row>
    <row r="53" spans="2:14" ht="16.5" customHeight="1">
      <c r="B53" s="396" t="s">
        <v>300</v>
      </c>
      <c r="C53" s="380" t="s">
        <v>381</v>
      </c>
      <c r="D53" s="381">
        <v>317294</v>
      </c>
      <c r="E53" s="382">
        <v>342744</v>
      </c>
      <c r="F53" s="382">
        <v>250679</v>
      </c>
      <c r="G53" s="382">
        <v>317162</v>
      </c>
      <c r="H53" s="382">
        <v>342591</v>
      </c>
      <c r="I53" s="382">
        <v>250603</v>
      </c>
      <c r="J53" s="382">
        <v>290999</v>
      </c>
      <c r="K53" s="382">
        <v>26163</v>
      </c>
      <c r="L53" s="382">
        <v>132</v>
      </c>
      <c r="M53" s="382">
        <v>153</v>
      </c>
      <c r="N53" s="382">
        <v>76</v>
      </c>
    </row>
    <row r="54" spans="2:14" ht="20.25" customHeight="1">
      <c r="B54" s="398"/>
      <c r="C54" s="353">
        <v>43497</v>
      </c>
      <c r="D54" s="354" t="s">
        <v>523</v>
      </c>
      <c r="E54" s="398"/>
      <c r="F54" s="399"/>
      <c r="H54" s="398"/>
      <c r="I54" s="398"/>
      <c r="J54" s="398"/>
      <c r="K54" s="398"/>
      <c r="L54" s="398"/>
      <c r="M54" s="398"/>
      <c r="N54" s="398"/>
    </row>
    <row r="55" spans="2:14" ht="18" customHeight="1">
      <c r="B55" s="355"/>
      <c r="C55" s="356" t="s">
        <v>524</v>
      </c>
      <c r="D55" s="356"/>
      <c r="E55" s="355"/>
      <c r="F55" s="355"/>
      <c r="G55" s="355"/>
      <c r="H55" s="355"/>
      <c r="I55" s="355"/>
      <c r="J55" s="357"/>
      <c r="K55" s="355"/>
      <c r="L55" s="355"/>
      <c r="M55" s="355"/>
      <c r="N55" s="350" t="s">
        <v>525</v>
      </c>
    </row>
    <row r="56" spans="2:14" s="352" customFormat="1" ht="11.25" customHeight="1">
      <c r="B56" s="670" t="s">
        <v>468</v>
      </c>
      <c r="C56" s="671"/>
      <c r="D56" s="670" t="s">
        <v>470</v>
      </c>
      <c r="E56" s="676"/>
      <c r="F56" s="676"/>
      <c r="G56" s="359"/>
      <c r="H56" s="360"/>
      <c r="I56" s="360"/>
      <c r="J56" s="360"/>
      <c r="K56" s="360"/>
      <c r="L56" s="360"/>
      <c r="M56" s="360"/>
      <c r="N56" s="361"/>
    </row>
    <row r="57" spans="2:14" s="352" customFormat="1" ht="11.25" customHeight="1">
      <c r="B57" s="672"/>
      <c r="C57" s="673"/>
      <c r="D57" s="672"/>
      <c r="E57" s="677"/>
      <c r="F57" s="673"/>
      <c r="G57" s="670" t="s">
        <v>248</v>
      </c>
      <c r="H57" s="676"/>
      <c r="I57" s="676"/>
      <c r="J57" s="359"/>
      <c r="K57" s="362"/>
      <c r="L57" s="670" t="s">
        <v>471</v>
      </c>
      <c r="M57" s="676"/>
      <c r="N57" s="671"/>
    </row>
    <row r="58" spans="2:14" s="352" customFormat="1" ht="18" customHeight="1">
      <c r="B58" s="672"/>
      <c r="C58" s="673"/>
      <c r="D58" s="678"/>
      <c r="E58" s="679"/>
      <c r="F58" s="680"/>
      <c r="G58" s="678"/>
      <c r="H58" s="679"/>
      <c r="I58" s="680"/>
      <c r="J58" s="681" t="s">
        <v>278</v>
      </c>
      <c r="K58" s="681" t="s">
        <v>472</v>
      </c>
      <c r="L58" s="678"/>
      <c r="M58" s="679"/>
      <c r="N58" s="680"/>
    </row>
    <row r="59" spans="2:14" s="352" customFormat="1" ht="18" customHeight="1">
      <c r="B59" s="674"/>
      <c r="C59" s="675"/>
      <c r="D59" s="363" t="s">
        <v>135</v>
      </c>
      <c r="E59" s="364" t="s">
        <v>474</v>
      </c>
      <c r="F59" s="364" t="s">
        <v>260</v>
      </c>
      <c r="G59" s="363" t="s">
        <v>135</v>
      </c>
      <c r="H59" s="364" t="s">
        <v>474</v>
      </c>
      <c r="I59" s="364" t="s">
        <v>260</v>
      </c>
      <c r="J59" s="682"/>
      <c r="K59" s="682"/>
      <c r="L59" s="364" t="s">
        <v>135</v>
      </c>
      <c r="M59" s="363" t="s">
        <v>474</v>
      </c>
      <c r="N59" s="365" t="s">
        <v>260</v>
      </c>
    </row>
    <row r="60" spans="2:14" ht="16.5" customHeight="1">
      <c r="B60" s="366" t="s">
        <v>49</v>
      </c>
      <c r="C60" s="367" t="s">
        <v>113</v>
      </c>
      <c r="D60" s="368">
        <v>274598</v>
      </c>
      <c r="E60" s="369">
        <v>340183</v>
      </c>
      <c r="F60" s="369">
        <v>186497</v>
      </c>
      <c r="G60" s="369">
        <v>273468</v>
      </c>
      <c r="H60" s="369">
        <v>338671</v>
      </c>
      <c r="I60" s="369">
        <v>185879</v>
      </c>
      <c r="J60" s="369">
        <v>246281</v>
      </c>
      <c r="K60" s="369">
        <v>27187</v>
      </c>
      <c r="L60" s="369">
        <v>1130</v>
      </c>
      <c r="M60" s="369">
        <v>1512</v>
      </c>
      <c r="N60" s="369">
        <v>618</v>
      </c>
    </row>
    <row r="61" spans="2:14" ht="16.5" customHeight="1">
      <c r="B61" s="370" t="s">
        <v>398</v>
      </c>
      <c r="C61" s="371" t="s">
        <v>475</v>
      </c>
      <c r="D61" s="372">
        <v>335760</v>
      </c>
      <c r="E61" s="373">
        <v>371126</v>
      </c>
      <c r="F61" s="373">
        <v>179425</v>
      </c>
      <c r="G61" s="373">
        <v>334855</v>
      </c>
      <c r="H61" s="373">
        <v>370016</v>
      </c>
      <c r="I61" s="373">
        <v>179425</v>
      </c>
      <c r="J61" s="373">
        <v>301721</v>
      </c>
      <c r="K61" s="373">
        <v>33134</v>
      </c>
      <c r="L61" s="373">
        <v>905</v>
      </c>
      <c r="M61" s="373">
        <v>1110</v>
      </c>
      <c r="N61" s="373">
        <v>0</v>
      </c>
    </row>
    <row r="62" spans="2:14" ht="16.5" customHeight="1">
      <c r="B62" s="374" t="s">
        <v>67</v>
      </c>
      <c r="C62" s="375" t="s">
        <v>162</v>
      </c>
      <c r="D62" s="376">
        <v>322939</v>
      </c>
      <c r="E62" s="377">
        <v>365097</v>
      </c>
      <c r="F62" s="377">
        <v>199864</v>
      </c>
      <c r="G62" s="377">
        <v>322026</v>
      </c>
      <c r="H62" s="377">
        <v>364134</v>
      </c>
      <c r="I62" s="377">
        <v>199099</v>
      </c>
      <c r="J62" s="377">
        <v>282960</v>
      </c>
      <c r="K62" s="377">
        <v>39066</v>
      </c>
      <c r="L62" s="377">
        <v>913</v>
      </c>
      <c r="M62" s="377">
        <v>963</v>
      </c>
      <c r="N62" s="377">
        <v>765</v>
      </c>
    </row>
    <row r="63" spans="2:14" ht="16.5" customHeight="1">
      <c r="B63" s="378" t="s">
        <v>399</v>
      </c>
      <c r="C63" s="375" t="s">
        <v>476</v>
      </c>
      <c r="D63" s="376">
        <v>469537</v>
      </c>
      <c r="E63" s="377">
        <v>504359</v>
      </c>
      <c r="F63" s="377">
        <v>299844</v>
      </c>
      <c r="G63" s="377">
        <v>447643</v>
      </c>
      <c r="H63" s="377">
        <v>480883</v>
      </c>
      <c r="I63" s="377">
        <v>285656</v>
      </c>
      <c r="J63" s="377">
        <v>391069</v>
      </c>
      <c r="K63" s="377">
        <v>56574</v>
      </c>
      <c r="L63" s="377">
        <v>21894</v>
      </c>
      <c r="M63" s="377">
        <v>23476</v>
      </c>
      <c r="N63" s="377">
        <v>14188</v>
      </c>
    </row>
    <row r="64" spans="2:14" ht="16.5" customHeight="1">
      <c r="B64" s="374" t="s">
        <v>353</v>
      </c>
      <c r="C64" s="375" t="s">
        <v>477</v>
      </c>
      <c r="D64" s="376">
        <v>330564</v>
      </c>
      <c r="E64" s="377">
        <v>360150</v>
      </c>
      <c r="F64" s="377">
        <v>254309</v>
      </c>
      <c r="G64" s="377">
        <v>330564</v>
      </c>
      <c r="H64" s="377">
        <v>360150</v>
      </c>
      <c r="I64" s="377">
        <v>254309</v>
      </c>
      <c r="J64" s="377">
        <v>300347</v>
      </c>
      <c r="K64" s="377">
        <v>30217</v>
      </c>
      <c r="L64" s="377">
        <v>0</v>
      </c>
      <c r="M64" s="377">
        <v>0</v>
      </c>
      <c r="N64" s="377">
        <v>0</v>
      </c>
    </row>
    <row r="65" spans="2:14" ht="16.5" customHeight="1">
      <c r="B65" s="374" t="s">
        <v>163</v>
      </c>
      <c r="C65" s="375" t="s">
        <v>479</v>
      </c>
      <c r="D65" s="376">
        <v>265850</v>
      </c>
      <c r="E65" s="377">
        <v>307027</v>
      </c>
      <c r="F65" s="377">
        <v>158720</v>
      </c>
      <c r="G65" s="377">
        <v>265821</v>
      </c>
      <c r="H65" s="377">
        <v>307000</v>
      </c>
      <c r="I65" s="377">
        <v>158686</v>
      </c>
      <c r="J65" s="377">
        <v>220683</v>
      </c>
      <c r="K65" s="377">
        <v>45138</v>
      </c>
      <c r="L65" s="377">
        <v>29</v>
      </c>
      <c r="M65" s="377">
        <v>27</v>
      </c>
      <c r="N65" s="377">
        <v>34</v>
      </c>
    </row>
    <row r="66" spans="2:14" ht="16.5" customHeight="1">
      <c r="B66" s="374" t="s">
        <v>403</v>
      </c>
      <c r="C66" s="375" t="s">
        <v>461</v>
      </c>
      <c r="D66" s="376">
        <v>227100</v>
      </c>
      <c r="E66" s="377">
        <v>325279</v>
      </c>
      <c r="F66" s="377">
        <v>146161</v>
      </c>
      <c r="G66" s="377">
        <v>226771</v>
      </c>
      <c r="H66" s="377">
        <v>324636</v>
      </c>
      <c r="I66" s="377">
        <v>146090</v>
      </c>
      <c r="J66" s="377">
        <v>214630</v>
      </c>
      <c r="K66" s="377">
        <v>12141</v>
      </c>
      <c r="L66" s="377">
        <v>329</v>
      </c>
      <c r="M66" s="377">
        <v>643</v>
      </c>
      <c r="N66" s="377">
        <v>71</v>
      </c>
    </row>
    <row r="67" spans="2:14" ht="16.5" customHeight="1">
      <c r="B67" s="374" t="s">
        <v>404</v>
      </c>
      <c r="C67" s="375" t="s">
        <v>219</v>
      </c>
      <c r="D67" s="376">
        <v>361697</v>
      </c>
      <c r="E67" s="377">
        <v>492795</v>
      </c>
      <c r="F67" s="377">
        <v>263301</v>
      </c>
      <c r="G67" s="377">
        <v>360859</v>
      </c>
      <c r="H67" s="377">
        <v>492341</v>
      </c>
      <c r="I67" s="377">
        <v>262175</v>
      </c>
      <c r="J67" s="377">
        <v>335782</v>
      </c>
      <c r="K67" s="377">
        <v>25077</v>
      </c>
      <c r="L67" s="377">
        <v>838</v>
      </c>
      <c r="M67" s="377">
        <v>454</v>
      </c>
      <c r="N67" s="377">
        <v>1126</v>
      </c>
    </row>
    <row r="68" spans="2:14" ht="16.5" customHeight="1">
      <c r="B68" s="374" t="s">
        <v>405</v>
      </c>
      <c r="C68" s="375" t="s">
        <v>480</v>
      </c>
      <c r="D68" s="376">
        <v>296584</v>
      </c>
      <c r="E68" s="377">
        <v>370880</v>
      </c>
      <c r="F68" s="377">
        <v>178424</v>
      </c>
      <c r="G68" s="377">
        <v>296584</v>
      </c>
      <c r="H68" s="377">
        <v>370880</v>
      </c>
      <c r="I68" s="377">
        <v>178424</v>
      </c>
      <c r="J68" s="377">
        <v>267751</v>
      </c>
      <c r="K68" s="377">
        <v>28833</v>
      </c>
      <c r="L68" s="377">
        <v>0</v>
      </c>
      <c r="M68" s="377">
        <v>0</v>
      </c>
      <c r="N68" s="377">
        <v>0</v>
      </c>
    </row>
    <row r="69" spans="2:14" ht="16.5" customHeight="1">
      <c r="B69" s="374" t="s">
        <v>344</v>
      </c>
      <c r="C69" s="375" t="s">
        <v>482</v>
      </c>
      <c r="D69" s="376">
        <v>375506</v>
      </c>
      <c r="E69" s="377">
        <v>410170</v>
      </c>
      <c r="F69" s="377">
        <v>248643</v>
      </c>
      <c r="G69" s="377">
        <v>375506</v>
      </c>
      <c r="H69" s="377">
        <v>410170</v>
      </c>
      <c r="I69" s="377">
        <v>248643</v>
      </c>
      <c r="J69" s="377">
        <v>346162</v>
      </c>
      <c r="K69" s="377">
        <v>29344</v>
      </c>
      <c r="L69" s="377">
        <v>0</v>
      </c>
      <c r="M69" s="377">
        <v>0</v>
      </c>
      <c r="N69" s="377">
        <v>0</v>
      </c>
    </row>
    <row r="70" spans="2:14" ht="16.5" customHeight="1">
      <c r="B70" s="374" t="s">
        <v>281</v>
      </c>
      <c r="C70" s="375" t="s">
        <v>483</v>
      </c>
      <c r="D70" s="376">
        <v>155479</v>
      </c>
      <c r="E70" s="377">
        <v>199581</v>
      </c>
      <c r="F70" s="377">
        <v>120107</v>
      </c>
      <c r="G70" s="377">
        <v>155445</v>
      </c>
      <c r="H70" s="377">
        <v>199581</v>
      </c>
      <c r="I70" s="377">
        <v>120047</v>
      </c>
      <c r="J70" s="377">
        <v>147074</v>
      </c>
      <c r="K70" s="377">
        <v>8371</v>
      </c>
      <c r="L70" s="377">
        <v>34</v>
      </c>
      <c r="M70" s="377">
        <v>0</v>
      </c>
      <c r="N70" s="377">
        <v>60</v>
      </c>
    </row>
    <row r="71" spans="2:14" ht="16.5" customHeight="1">
      <c r="B71" s="374" t="s">
        <v>199</v>
      </c>
      <c r="C71" s="375" t="s">
        <v>485</v>
      </c>
      <c r="D71" s="376">
        <v>179586</v>
      </c>
      <c r="E71" s="377">
        <v>242055</v>
      </c>
      <c r="F71" s="377">
        <v>134121</v>
      </c>
      <c r="G71" s="377">
        <v>170142</v>
      </c>
      <c r="H71" s="377">
        <v>222485</v>
      </c>
      <c r="I71" s="377">
        <v>132047</v>
      </c>
      <c r="J71" s="377">
        <v>158809</v>
      </c>
      <c r="K71" s="377">
        <v>11333</v>
      </c>
      <c r="L71" s="377">
        <v>9444</v>
      </c>
      <c r="M71" s="377">
        <v>19570</v>
      </c>
      <c r="N71" s="377">
        <v>2074</v>
      </c>
    </row>
    <row r="72" spans="2:14" ht="16.5" customHeight="1">
      <c r="B72" s="374" t="s">
        <v>406</v>
      </c>
      <c r="C72" s="375" t="s">
        <v>486</v>
      </c>
      <c r="D72" s="376">
        <v>224410</v>
      </c>
      <c r="E72" s="377">
        <v>323166</v>
      </c>
      <c r="F72" s="377">
        <v>184437</v>
      </c>
      <c r="G72" s="377">
        <v>224079</v>
      </c>
      <c r="H72" s="377">
        <v>322339</v>
      </c>
      <c r="I72" s="377">
        <v>184307</v>
      </c>
      <c r="J72" s="377">
        <v>220318</v>
      </c>
      <c r="K72" s="377">
        <v>3761</v>
      </c>
      <c r="L72" s="377">
        <v>331</v>
      </c>
      <c r="M72" s="377">
        <v>827</v>
      </c>
      <c r="N72" s="377">
        <v>130</v>
      </c>
    </row>
    <row r="73" spans="2:14" ht="16.5" customHeight="1">
      <c r="B73" s="374" t="s">
        <v>407</v>
      </c>
      <c r="C73" s="375" t="s">
        <v>313</v>
      </c>
      <c r="D73" s="376">
        <v>283368</v>
      </c>
      <c r="E73" s="377">
        <v>364042</v>
      </c>
      <c r="F73" s="377">
        <v>247296</v>
      </c>
      <c r="G73" s="377">
        <v>281744</v>
      </c>
      <c r="H73" s="377">
        <v>360966</v>
      </c>
      <c r="I73" s="377">
        <v>246321</v>
      </c>
      <c r="J73" s="377">
        <v>259346</v>
      </c>
      <c r="K73" s="377">
        <v>22398</v>
      </c>
      <c r="L73" s="377">
        <v>1624</v>
      </c>
      <c r="M73" s="377">
        <v>3076</v>
      </c>
      <c r="N73" s="377">
        <v>975</v>
      </c>
    </row>
    <row r="74" spans="2:14" ht="16.5" customHeight="1">
      <c r="B74" s="374" t="s">
        <v>312</v>
      </c>
      <c r="C74" s="375" t="s">
        <v>190</v>
      </c>
      <c r="D74" s="376">
        <v>321919</v>
      </c>
      <c r="E74" s="377">
        <v>373835</v>
      </c>
      <c r="F74" s="377">
        <v>214852</v>
      </c>
      <c r="G74" s="377">
        <v>310002</v>
      </c>
      <c r="H74" s="377">
        <v>360782</v>
      </c>
      <c r="I74" s="377">
        <v>205278</v>
      </c>
      <c r="J74" s="377">
        <v>285980</v>
      </c>
      <c r="K74" s="377">
        <v>24022</v>
      </c>
      <c r="L74" s="377">
        <v>11917</v>
      </c>
      <c r="M74" s="377">
        <v>13053</v>
      </c>
      <c r="N74" s="377">
        <v>9574</v>
      </c>
    </row>
    <row r="75" spans="2:14" ht="16.5" customHeight="1">
      <c r="B75" s="379" t="s">
        <v>156</v>
      </c>
      <c r="C75" s="380" t="s">
        <v>66</v>
      </c>
      <c r="D75" s="381">
        <v>163438</v>
      </c>
      <c r="E75" s="382">
        <v>217813</v>
      </c>
      <c r="F75" s="382">
        <v>115102</v>
      </c>
      <c r="G75" s="382">
        <v>163428</v>
      </c>
      <c r="H75" s="382">
        <v>217808</v>
      </c>
      <c r="I75" s="382">
        <v>115088</v>
      </c>
      <c r="J75" s="382">
        <v>148840</v>
      </c>
      <c r="K75" s="382">
        <v>14588</v>
      </c>
      <c r="L75" s="382">
        <v>10</v>
      </c>
      <c r="M75" s="382">
        <v>5</v>
      </c>
      <c r="N75" s="382">
        <v>14</v>
      </c>
    </row>
    <row r="76" spans="2:14" ht="16.5" customHeight="1">
      <c r="B76" s="383" t="s">
        <v>78</v>
      </c>
      <c r="C76" s="384" t="s">
        <v>487</v>
      </c>
      <c r="D76" s="390">
        <v>211490</v>
      </c>
      <c r="E76" s="391">
        <v>284649</v>
      </c>
      <c r="F76" s="391">
        <v>152463</v>
      </c>
      <c r="G76" s="391">
        <v>211479</v>
      </c>
      <c r="H76" s="391">
        <v>284634</v>
      </c>
      <c r="I76" s="391">
        <v>152454</v>
      </c>
      <c r="J76" s="391">
        <v>188913</v>
      </c>
      <c r="K76" s="391">
        <v>22566</v>
      </c>
      <c r="L76" s="391">
        <v>11</v>
      </c>
      <c r="M76" s="391">
        <v>15</v>
      </c>
      <c r="N76" s="391">
        <v>9</v>
      </c>
    </row>
    <row r="77" spans="2:14" ht="16.5" customHeight="1">
      <c r="B77" s="385" t="s">
        <v>209</v>
      </c>
      <c r="C77" s="375" t="s">
        <v>488</v>
      </c>
      <c r="D77" s="400">
        <v>305203</v>
      </c>
      <c r="E77" s="387">
        <v>356558</v>
      </c>
      <c r="F77" s="387">
        <v>197856</v>
      </c>
      <c r="G77" s="387">
        <v>305203</v>
      </c>
      <c r="H77" s="387">
        <v>356558</v>
      </c>
      <c r="I77" s="387">
        <v>197856</v>
      </c>
      <c r="J77" s="387">
        <v>280347</v>
      </c>
      <c r="K77" s="387">
        <v>24856</v>
      </c>
      <c r="L77" s="387">
        <v>0</v>
      </c>
      <c r="M77" s="387">
        <v>0</v>
      </c>
      <c r="N77" s="387">
        <v>0</v>
      </c>
    </row>
    <row r="78" spans="2:14" ht="16.5" customHeight="1">
      <c r="B78" s="388" t="s">
        <v>490</v>
      </c>
      <c r="C78" s="389" t="s">
        <v>491</v>
      </c>
      <c r="D78" s="401">
        <v>287091</v>
      </c>
      <c r="E78" s="402">
        <v>322480</v>
      </c>
      <c r="F78" s="402">
        <v>186481</v>
      </c>
      <c r="G78" s="402">
        <v>287091</v>
      </c>
      <c r="H78" s="402">
        <v>322480</v>
      </c>
      <c r="I78" s="402">
        <v>186481</v>
      </c>
      <c r="J78" s="402">
        <v>257913</v>
      </c>
      <c r="K78" s="402">
        <v>29178</v>
      </c>
      <c r="L78" s="402">
        <v>0</v>
      </c>
      <c r="M78" s="402">
        <v>0</v>
      </c>
      <c r="N78" s="402">
        <v>0</v>
      </c>
    </row>
    <row r="79" spans="2:14" ht="16.5" customHeight="1">
      <c r="B79" s="392" t="s">
        <v>492</v>
      </c>
      <c r="C79" s="393" t="s">
        <v>301</v>
      </c>
      <c r="D79" s="376" t="s">
        <v>591</v>
      </c>
      <c r="E79" s="377" t="s">
        <v>591</v>
      </c>
      <c r="F79" s="377" t="s">
        <v>591</v>
      </c>
      <c r="G79" s="377" t="s">
        <v>591</v>
      </c>
      <c r="H79" s="377" t="s">
        <v>591</v>
      </c>
      <c r="I79" s="377" t="s">
        <v>591</v>
      </c>
      <c r="J79" s="377" t="s">
        <v>591</v>
      </c>
      <c r="K79" s="377" t="s">
        <v>591</v>
      </c>
      <c r="L79" s="377" t="s">
        <v>591</v>
      </c>
      <c r="M79" s="377" t="s">
        <v>591</v>
      </c>
      <c r="N79" s="377" t="s">
        <v>591</v>
      </c>
    </row>
    <row r="80" spans="2:14" ht="16.5" customHeight="1">
      <c r="B80" s="392" t="s">
        <v>493</v>
      </c>
      <c r="C80" s="393" t="s">
        <v>494</v>
      </c>
      <c r="D80" s="376">
        <v>332339</v>
      </c>
      <c r="E80" s="377">
        <v>344974</v>
      </c>
      <c r="F80" s="377">
        <v>221121</v>
      </c>
      <c r="G80" s="377">
        <v>332207</v>
      </c>
      <c r="H80" s="377">
        <v>344857</v>
      </c>
      <c r="I80" s="377">
        <v>220856</v>
      </c>
      <c r="J80" s="377">
        <v>274717</v>
      </c>
      <c r="K80" s="377">
        <v>57490</v>
      </c>
      <c r="L80" s="377">
        <v>132</v>
      </c>
      <c r="M80" s="377">
        <v>117</v>
      </c>
      <c r="N80" s="377">
        <v>265</v>
      </c>
    </row>
    <row r="81" spans="2:14" ht="16.5" customHeight="1">
      <c r="B81" s="392" t="s">
        <v>496</v>
      </c>
      <c r="C81" s="393" t="s">
        <v>108</v>
      </c>
      <c r="D81" s="376">
        <v>292997</v>
      </c>
      <c r="E81" s="377">
        <v>325562</v>
      </c>
      <c r="F81" s="377">
        <v>215513</v>
      </c>
      <c r="G81" s="377">
        <v>292234</v>
      </c>
      <c r="H81" s="377">
        <v>324478</v>
      </c>
      <c r="I81" s="377">
        <v>215513</v>
      </c>
      <c r="J81" s="377">
        <v>275206</v>
      </c>
      <c r="K81" s="377">
        <v>17028</v>
      </c>
      <c r="L81" s="377">
        <v>763</v>
      </c>
      <c r="M81" s="377">
        <v>1084</v>
      </c>
      <c r="N81" s="377">
        <v>0</v>
      </c>
    </row>
    <row r="82" spans="2:14" ht="16.5" customHeight="1">
      <c r="B82" s="392" t="s">
        <v>497</v>
      </c>
      <c r="C82" s="393" t="s">
        <v>186</v>
      </c>
      <c r="D82" s="376">
        <v>337202</v>
      </c>
      <c r="E82" s="377">
        <v>376980</v>
      </c>
      <c r="F82" s="377">
        <v>245821</v>
      </c>
      <c r="G82" s="377">
        <v>336477</v>
      </c>
      <c r="H82" s="377">
        <v>376381</v>
      </c>
      <c r="I82" s="377">
        <v>244807</v>
      </c>
      <c r="J82" s="377">
        <v>305600</v>
      </c>
      <c r="K82" s="377">
        <v>30877</v>
      </c>
      <c r="L82" s="377">
        <v>725</v>
      </c>
      <c r="M82" s="377">
        <v>599</v>
      </c>
      <c r="N82" s="377">
        <v>1014</v>
      </c>
    </row>
    <row r="83" spans="2:14" ht="16.5" customHeight="1">
      <c r="B83" s="392" t="s">
        <v>498</v>
      </c>
      <c r="C83" s="393" t="s">
        <v>171</v>
      </c>
      <c r="D83" s="376">
        <v>294545</v>
      </c>
      <c r="E83" s="377">
        <v>346701</v>
      </c>
      <c r="F83" s="377">
        <v>175744</v>
      </c>
      <c r="G83" s="377">
        <v>294545</v>
      </c>
      <c r="H83" s="377">
        <v>346701</v>
      </c>
      <c r="I83" s="377">
        <v>175744</v>
      </c>
      <c r="J83" s="377">
        <v>262499</v>
      </c>
      <c r="K83" s="377">
        <v>32046</v>
      </c>
      <c r="L83" s="377">
        <v>0</v>
      </c>
      <c r="M83" s="377">
        <v>0</v>
      </c>
      <c r="N83" s="377">
        <v>0</v>
      </c>
    </row>
    <row r="84" spans="2:14" ht="16.5" customHeight="1">
      <c r="B84" s="392" t="s">
        <v>499</v>
      </c>
      <c r="C84" s="393" t="s">
        <v>501</v>
      </c>
      <c r="D84" s="376">
        <v>316220</v>
      </c>
      <c r="E84" s="377">
        <v>339715</v>
      </c>
      <c r="F84" s="377">
        <v>209354</v>
      </c>
      <c r="G84" s="377">
        <v>316054</v>
      </c>
      <c r="H84" s="377">
        <v>339588</v>
      </c>
      <c r="I84" s="377">
        <v>209010</v>
      </c>
      <c r="J84" s="377">
        <v>278513</v>
      </c>
      <c r="K84" s="377">
        <v>37541</v>
      </c>
      <c r="L84" s="377">
        <v>166</v>
      </c>
      <c r="M84" s="377">
        <v>127</v>
      </c>
      <c r="N84" s="377">
        <v>344</v>
      </c>
    </row>
    <row r="85" spans="2:14" ht="16.5" customHeight="1">
      <c r="B85" s="392" t="s">
        <v>502</v>
      </c>
      <c r="C85" s="393" t="s">
        <v>503</v>
      </c>
      <c r="D85" s="376">
        <v>251591</v>
      </c>
      <c r="E85" s="377">
        <v>277164</v>
      </c>
      <c r="F85" s="377">
        <v>167866</v>
      </c>
      <c r="G85" s="377">
        <v>251591</v>
      </c>
      <c r="H85" s="377">
        <v>277164</v>
      </c>
      <c r="I85" s="377">
        <v>167866</v>
      </c>
      <c r="J85" s="377">
        <v>231659</v>
      </c>
      <c r="K85" s="377">
        <v>19932</v>
      </c>
      <c r="L85" s="377">
        <v>0</v>
      </c>
      <c r="M85" s="377">
        <v>0</v>
      </c>
      <c r="N85" s="377">
        <v>0</v>
      </c>
    </row>
    <row r="86" spans="2:14" ht="16.5" customHeight="1">
      <c r="B86" s="392" t="s">
        <v>504</v>
      </c>
      <c r="C86" s="393" t="s">
        <v>34</v>
      </c>
      <c r="D86" s="376">
        <v>264754</v>
      </c>
      <c r="E86" s="377">
        <v>278447</v>
      </c>
      <c r="F86" s="377">
        <v>211920</v>
      </c>
      <c r="G86" s="377">
        <v>264754</v>
      </c>
      <c r="H86" s="377">
        <v>278447</v>
      </c>
      <c r="I86" s="377">
        <v>211920</v>
      </c>
      <c r="J86" s="377">
        <v>220370</v>
      </c>
      <c r="K86" s="377">
        <v>44384</v>
      </c>
      <c r="L86" s="377">
        <v>0</v>
      </c>
      <c r="M86" s="377">
        <v>0</v>
      </c>
      <c r="N86" s="377">
        <v>0</v>
      </c>
    </row>
    <row r="87" spans="2:14" ht="16.5" customHeight="1">
      <c r="B87" s="392" t="s">
        <v>505</v>
      </c>
      <c r="C87" s="393" t="s">
        <v>506</v>
      </c>
      <c r="D87" s="376">
        <v>353187</v>
      </c>
      <c r="E87" s="377">
        <v>371990</v>
      </c>
      <c r="F87" s="377">
        <v>237595</v>
      </c>
      <c r="G87" s="377">
        <v>350884</v>
      </c>
      <c r="H87" s="377">
        <v>369429</v>
      </c>
      <c r="I87" s="377">
        <v>236881</v>
      </c>
      <c r="J87" s="377">
        <v>309728</v>
      </c>
      <c r="K87" s="377">
        <v>41156</v>
      </c>
      <c r="L87" s="377">
        <v>2303</v>
      </c>
      <c r="M87" s="377">
        <v>2561</v>
      </c>
      <c r="N87" s="377">
        <v>714</v>
      </c>
    </row>
    <row r="88" spans="2:14" ht="16.5" customHeight="1">
      <c r="B88" s="392" t="s">
        <v>207</v>
      </c>
      <c r="C88" s="393" t="s">
        <v>507</v>
      </c>
      <c r="D88" s="376">
        <v>329223</v>
      </c>
      <c r="E88" s="377">
        <v>354733</v>
      </c>
      <c r="F88" s="377">
        <v>210389</v>
      </c>
      <c r="G88" s="377">
        <v>329223</v>
      </c>
      <c r="H88" s="377">
        <v>354733</v>
      </c>
      <c r="I88" s="377">
        <v>210389</v>
      </c>
      <c r="J88" s="377">
        <v>286772</v>
      </c>
      <c r="K88" s="377">
        <v>42451</v>
      </c>
      <c r="L88" s="377">
        <v>0</v>
      </c>
      <c r="M88" s="377">
        <v>0</v>
      </c>
      <c r="N88" s="377">
        <v>0</v>
      </c>
    </row>
    <row r="89" spans="2:14" ht="16.5" customHeight="1">
      <c r="B89" s="392" t="s">
        <v>508</v>
      </c>
      <c r="C89" s="393" t="s">
        <v>363</v>
      </c>
      <c r="D89" s="376">
        <v>366768</v>
      </c>
      <c r="E89" s="377">
        <v>382392</v>
      </c>
      <c r="F89" s="377">
        <v>258293</v>
      </c>
      <c r="G89" s="377">
        <v>365840</v>
      </c>
      <c r="H89" s="377">
        <v>381400</v>
      </c>
      <c r="I89" s="377">
        <v>257809</v>
      </c>
      <c r="J89" s="377">
        <v>320699</v>
      </c>
      <c r="K89" s="377">
        <v>45141</v>
      </c>
      <c r="L89" s="377">
        <v>928</v>
      </c>
      <c r="M89" s="377">
        <v>992</v>
      </c>
      <c r="N89" s="377">
        <v>484</v>
      </c>
    </row>
    <row r="90" spans="2:14" ht="16.5" customHeight="1">
      <c r="B90" s="392" t="s">
        <v>53</v>
      </c>
      <c r="C90" s="393" t="s">
        <v>385</v>
      </c>
      <c r="D90" s="376">
        <v>353204</v>
      </c>
      <c r="E90" s="377">
        <v>370557</v>
      </c>
      <c r="F90" s="377">
        <v>239414</v>
      </c>
      <c r="G90" s="377">
        <v>352861</v>
      </c>
      <c r="H90" s="377">
        <v>370192</v>
      </c>
      <c r="I90" s="377">
        <v>239216</v>
      </c>
      <c r="J90" s="377">
        <v>318362</v>
      </c>
      <c r="K90" s="377">
        <v>34499</v>
      </c>
      <c r="L90" s="377">
        <v>343</v>
      </c>
      <c r="M90" s="377">
        <v>365</v>
      </c>
      <c r="N90" s="377">
        <v>198</v>
      </c>
    </row>
    <row r="91" spans="2:14" ht="16.5" customHeight="1">
      <c r="B91" s="392" t="s">
        <v>489</v>
      </c>
      <c r="C91" s="393" t="s">
        <v>510</v>
      </c>
      <c r="D91" s="376">
        <v>401963</v>
      </c>
      <c r="E91" s="377">
        <v>439339</v>
      </c>
      <c r="F91" s="377">
        <v>273090</v>
      </c>
      <c r="G91" s="377">
        <v>400357</v>
      </c>
      <c r="H91" s="377">
        <v>437702</v>
      </c>
      <c r="I91" s="377">
        <v>271591</v>
      </c>
      <c r="J91" s="377">
        <v>374101</v>
      </c>
      <c r="K91" s="377">
        <v>26256</v>
      </c>
      <c r="L91" s="377">
        <v>1606</v>
      </c>
      <c r="M91" s="377">
        <v>1637</v>
      </c>
      <c r="N91" s="377">
        <v>1499</v>
      </c>
    </row>
    <row r="92" spans="2:14" ht="16.5" customHeight="1">
      <c r="B92" s="392" t="s">
        <v>212</v>
      </c>
      <c r="C92" s="393" t="s">
        <v>511</v>
      </c>
      <c r="D92" s="376">
        <v>316724</v>
      </c>
      <c r="E92" s="377">
        <v>366251</v>
      </c>
      <c r="F92" s="377">
        <v>196098</v>
      </c>
      <c r="G92" s="377">
        <v>316724</v>
      </c>
      <c r="H92" s="377">
        <v>366251</v>
      </c>
      <c r="I92" s="377">
        <v>196098</v>
      </c>
      <c r="J92" s="377">
        <v>272351</v>
      </c>
      <c r="K92" s="377">
        <v>44373</v>
      </c>
      <c r="L92" s="377">
        <v>0</v>
      </c>
      <c r="M92" s="377">
        <v>0</v>
      </c>
      <c r="N92" s="377">
        <v>0</v>
      </c>
    </row>
    <row r="93" spans="2:14" ht="16.5" customHeight="1">
      <c r="B93" s="392" t="s">
        <v>68</v>
      </c>
      <c r="C93" s="393" t="s">
        <v>47</v>
      </c>
      <c r="D93" s="376">
        <v>354931</v>
      </c>
      <c r="E93" s="377">
        <v>410002</v>
      </c>
      <c r="F93" s="377">
        <v>215149</v>
      </c>
      <c r="G93" s="377">
        <v>354680</v>
      </c>
      <c r="H93" s="377">
        <v>409691</v>
      </c>
      <c r="I93" s="377">
        <v>215051</v>
      </c>
      <c r="J93" s="377">
        <v>309684</v>
      </c>
      <c r="K93" s="377">
        <v>44996</v>
      </c>
      <c r="L93" s="377">
        <v>251</v>
      </c>
      <c r="M93" s="377">
        <v>311</v>
      </c>
      <c r="N93" s="377">
        <v>98</v>
      </c>
    </row>
    <row r="94" spans="2:14" ht="16.5" customHeight="1">
      <c r="B94" s="392" t="s">
        <v>513</v>
      </c>
      <c r="C94" s="393" t="s">
        <v>514</v>
      </c>
      <c r="D94" s="376">
        <v>380892</v>
      </c>
      <c r="E94" s="377">
        <v>410079</v>
      </c>
      <c r="F94" s="377">
        <v>255028</v>
      </c>
      <c r="G94" s="377">
        <v>380892</v>
      </c>
      <c r="H94" s="377">
        <v>410079</v>
      </c>
      <c r="I94" s="377">
        <v>255028</v>
      </c>
      <c r="J94" s="377">
        <v>350845</v>
      </c>
      <c r="K94" s="377">
        <v>30047</v>
      </c>
      <c r="L94" s="377">
        <v>0</v>
      </c>
      <c r="M94" s="377">
        <v>0</v>
      </c>
      <c r="N94" s="377">
        <v>0</v>
      </c>
    </row>
    <row r="95" spans="2:14" ht="16.5" customHeight="1">
      <c r="B95" s="392" t="s">
        <v>200</v>
      </c>
      <c r="C95" s="393" t="s">
        <v>515</v>
      </c>
      <c r="D95" s="376">
        <v>347168</v>
      </c>
      <c r="E95" s="377">
        <v>368501</v>
      </c>
      <c r="F95" s="377">
        <v>225754</v>
      </c>
      <c r="G95" s="377">
        <v>347047</v>
      </c>
      <c r="H95" s="377">
        <v>368398</v>
      </c>
      <c r="I95" s="377">
        <v>225530</v>
      </c>
      <c r="J95" s="377">
        <v>297148</v>
      </c>
      <c r="K95" s="377">
        <v>49899</v>
      </c>
      <c r="L95" s="377">
        <v>121</v>
      </c>
      <c r="M95" s="377">
        <v>103</v>
      </c>
      <c r="N95" s="377">
        <v>224</v>
      </c>
    </row>
    <row r="96" spans="2:14" ht="16.5" customHeight="1">
      <c r="B96" s="392" t="s">
        <v>516</v>
      </c>
      <c r="C96" s="394" t="s">
        <v>435</v>
      </c>
      <c r="D96" s="376">
        <v>343222</v>
      </c>
      <c r="E96" s="377">
        <v>428608</v>
      </c>
      <c r="F96" s="377">
        <v>201137</v>
      </c>
      <c r="G96" s="377">
        <v>320493</v>
      </c>
      <c r="H96" s="377">
        <v>400345</v>
      </c>
      <c r="I96" s="377">
        <v>187616</v>
      </c>
      <c r="J96" s="377">
        <v>291127</v>
      </c>
      <c r="K96" s="377">
        <v>29366</v>
      </c>
      <c r="L96" s="377">
        <v>22729</v>
      </c>
      <c r="M96" s="377">
        <v>28263</v>
      </c>
      <c r="N96" s="377">
        <v>13521</v>
      </c>
    </row>
    <row r="97" spans="2:14" ht="16.5" customHeight="1">
      <c r="B97" s="383" t="s">
        <v>82</v>
      </c>
      <c r="C97" s="395" t="s">
        <v>170</v>
      </c>
      <c r="D97" s="372">
        <v>306372</v>
      </c>
      <c r="E97" s="373">
        <v>357932</v>
      </c>
      <c r="F97" s="373">
        <v>203691</v>
      </c>
      <c r="G97" s="373">
        <v>305603</v>
      </c>
      <c r="H97" s="373">
        <v>356951</v>
      </c>
      <c r="I97" s="373">
        <v>203344</v>
      </c>
      <c r="J97" s="373">
        <v>286958</v>
      </c>
      <c r="K97" s="373">
        <v>18645</v>
      </c>
      <c r="L97" s="373">
        <v>769</v>
      </c>
      <c r="M97" s="373">
        <v>981</v>
      </c>
      <c r="N97" s="373">
        <v>347</v>
      </c>
    </row>
    <row r="98" spans="2:14" ht="16.5" customHeight="1">
      <c r="B98" s="396" t="s">
        <v>517</v>
      </c>
      <c r="C98" s="397" t="s">
        <v>349</v>
      </c>
      <c r="D98" s="381">
        <v>188594</v>
      </c>
      <c r="E98" s="382">
        <v>294935</v>
      </c>
      <c r="F98" s="382">
        <v>131834</v>
      </c>
      <c r="G98" s="382">
        <v>188478</v>
      </c>
      <c r="H98" s="382">
        <v>294607</v>
      </c>
      <c r="I98" s="382">
        <v>131832</v>
      </c>
      <c r="J98" s="382">
        <v>179496</v>
      </c>
      <c r="K98" s="382">
        <v>8982</v>
      </c>
      <c r="L98" s="382">
        <v>116</v>
      </c>
      <c r="M98" s="382">
        <v>328</v>
      </c>
      <c r="N98" s="382">
        <v>2</v>
      </c>
    </row>
    <row r="99" spans="2:14" ht="16.5" customHeight="1">
      <c r="B99" s="388" t="s">
        <v>88</v>
      </c>
      <c r="C99" s="389" t="s">
        <v>518</v>
      </c>
      <c r="D99" s="390">
        <v>232386</v>
      </c>
      <c r="E99" s="391">
        <v>271927</v>
      </c>
      <c r="F99" s="391">
        <v>178493</v>
      </c>
      <c r="G99" s="391">
        <v>232386</v>
      </c>
      <c r="H99" s="391">
        <v>271927</v>
      </c>
      <c r="I99" s="391">
        <v>178493</v>
      </c>
      <c r="J99" s="391">
        <v>219901</v>
      </c>
      <c r="K99" s="391">
        <v>12485</v>
      </c>
      <c r="L99" s="391">
        <v>0</v>
      </c>
      <c r="M99" s="391">
        <v>0</v>
      </c>
      <c r="N99" s="391">
        <v>0</v>
      </c>
    </row>
    <row r="100" spans="2:14" ht="16.5" customHeight="1">
      <c r="B100" s="392" t="s">
        <v>473</v>
      </c>
      <c r="C100" s="393" t="s">
        <v>193</v>
      </c>
      <c r="D100" s="376">
        <v>106932</v>
      </c>
      <c r="E100" s="377">
        <v>126798</v>
      </c>
      <c r="F100" s="377">
        <v>95665</v>
      </c>
      <c r="G100" s="377">
        <v>106877</v>
      </c>
      <c r="H100" s="377">
        <v>126798</v>
      </c>
      <c r="I100" s="377">
        <v>95579</v>
      </c>
      <c r="J100" s="377">
        <v>101103</v>
      </c>
      <c r="K100" s="377">
        <v>5774</v>
      </c>
      <c r="L100" s="377">
        <v>55</v>
      </c>
      <c r="M100" s="377">
        <v>0</v>
      </c>
      <c r="N100" s="377">
        <v>86</v>
      </c>
    </row>
    <row r="101" spans="2:14" ht="16.5" customHeight="1">
      <c r="B101" s="383" t="s">
        <v>519</v>
      </c>
      <c r="C101" s="384" t="s">
        <v>157</v>
      </c>
      <c r="D101" s="372">
        <v>368026</v>
      </c>
      <c r="E101" s="373">
        <v>521510</v>
      </c>
      <c r="F101" s="373">
        <v>303889</v>
      </c>
      <c r="G101" s="373">
        <v>365370</v>
      </c>
      <c r="H101" s="373">
        <v>515790</v>
      </c>
      <c r="I101" s="373">
        <v>302513</v>
      </c>
      <c r="J101" s="373">
        <v>332854</v>
      </c>
      <c r="K101" s="373">
        <v>32516</v>
      </c>
      <c r="L101" s="373">
        <v>2656</v>
      </c>
      <c r="M101" s="373">
        <v>5720</v>
      </c>
      <c r="N101" s="373">
        <v>1376</v>
      </c>
    </row>
    <row r="102" spans="2:14" ht="16.5" customHeight="1">
      <c r="B102" s="396" t="s">
        <v>295</v>
      </c>
      <c r="C102" s="380" t="s">
        <v>134</v>
      </c>
      <c r="D102" s="381">
        <v>179278</v>
      </c>
      <c r="E102" s="382">
        <v>189279</v>
      </c>
      <c r="F102" s="382">
        <v>174430</v>
      </c>
      <c r="G102" s="382">
        <v>178923</v>
      </c>
      <c r="H102" s="382">
        <v>189137</v>
      </c>
      <c r="I102" s="382">
        <v>173971</v>
      </c>
      <c r="J102" s="382">
        <v>168965</v>
      </c>
      <c r="K102" s="382">
        <v>9958</v>
      </c>
      <c r="L102" s="382">
        <v>355</v>
      </c>
      <c r="M102" s="382">
        <v>142</v>
      </c>
      <c r="N102" s="382">
        <v>459</v>
      </c>
    </row>
    <row r="103" spans="2:14" ht="16.5" customHeight="1">
      <c r="B103" s="388" t="s">
        <v>520</v>
      </c>
      <c r="C103" s="389" t="s">
        <v>252</v>
      </c>
      <c r="D103" s="390">
        <v>217986</v>
      </c>
      <c r="E103" s="391">
        <v>278787</v>
      </c>
      <c r="F103" s="391">
        <v>147384</v>
      </c>
      <c r="G103" s="391">
        <v>217976</v>
      </c>
      <c r="H103" s="391">
        <v>278773</v>
      </c>
      <c r="I103" s="391">
        <v>147378</v>
      </c>
      <c r="J103" s="391">
        <v>191008</v>
      </c>
      <c r="K103" s="391">
        <v>26968</v>
      </c>
      <c r="L103" s="391">
        <v>10</v>
      </c>
      <c r="M103" s="391">
        <v>14</v>
      </c>
      <c r="N103" s="391">
        <v>6</v>
      </c>
    </row>
    <row r="104" spans="2:14" ht="16.5" customHeight="1">
      <c r="B104" s="392" t="s">
        <v>521</v>
      </c>
      <c r="C104" s="393" t="s">
        <v>522</v>
      </c>
      <c r="D104" s="376">
        <v>125194</v>
      </c>
      <c r="E104" s="377">
        <v>166876</v>
      </c>
      <c r="F104" s="377">
        <v>95417</v>
      </c>
      <c r="G104" s="377">
        <v>125183</v>
      </c>
      <c r="H104" s="377">
        <v>166876</v>
      </c>
      <c r="I104" s="377">
        <v>95399</v>
      </c>
      <c r="J104" s="377">
        <v>117066</v>
      </c>
      <c r="K104" s="377">
        <v>8117</v>
      </c>
      <c r="L104" s="377">
        <v>11</v>
      </c>
      <c r="M104" s="377">
        <v>0</v>
      </c>
      <c r="N104" s="377">
        <v>18</v>
      </c>
    </row>
    <row r="105" spans="2:14" ht="16.5" customHeight="1">
      <c r="B105" s="396" t="s">
        <v>300</v>
      </c>
      <c r="C105" s="380" t="s">
        <v>381</v>
      </c>
      <c r="D105" s="403">
        <v>232193</v>
      </c>
      <c r="E105" s="404">
        <v>259331</v>
      </c>
      <c r="F105" s="404">
        <v>188166</v>
      </c>
      <c r="G105" s="404">
        <v>232193</v>
      </c>
      <c r="H105" s="404">
        <v>259331</v>
      </c>
      <c r="I105" s="404">
        <v>188166</v>
      </c>
      <c r="J105" s="404">
        <v>221772</v>
      </c>
      <c r="K105" s="404">
        <v>10421</v>
      </c>
      <c r="L105" s="404">
        <v>0</v>
      </c>
      <c r="M105" s="404">
        <v>0</v>
      </c>
      <c r="N105" s="404">
        <v>0</v>
      </c>
    </row>
  </sheetData>
  <sheetProtection/>
  <mergeCells count="12">
    <mergeCell ref="B4:C7"/>
    <mergeCell ref="D4:F6"/>
    <mergeCell ref="G5:I6"/>
    <mergeCell ref="L5:N6"/>
    <mergeCell ref="J6:J7"/>
    <mergeCell ref="K6:K7"/>
    <mergeCell ref="B56:C59"/>
    <mergeCell ref="D56:F58"/>
    <mergeCell ref="G57:I58"/>
    <mergeCell ref="L57:N58"/>
    <mergeCell ref="J58:J59"/>
    <mergeCell ref="K58:K59"/>
  </mergeCells>
  <dataValidations count="1">
    <dataValidation type="whole" allowBlank="1" showInputMessage="1" showErrorMessage="1" errorTitle="入力エラー" error="入力した値に誤りがあります" sqref="C99:C105 A60:A80 A34:A53 A8:A25 A88:A105 D8:IV53 C60:C96 D60:IV105 C47:C53 C8:C44">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0" zoomScaleNormal="75" zoomScaleSheetLayoutView="70" workbookViewId="0" topLeftCell="A1">
      <selection activeCell="A1" sqref="A1"/>
    </sheetView>
  </sheetViews>
  <sheetFormatPr defaultColWidth="8.796875" defaultRowHeight="14.25"/>
  <cols>
    <col min="1" max="1" width="9" style="350" bestFit="1" customWidth="1"/>
    <col min="2" max="2" width="6.5" style="350" customWidth="1"/>
    <col min="3" max="3" width="38.59765625" style="351" customWidth="1"/>
    <col min="4" max="15" width="12.8984375" style="350" customWidth="1"/>
    <col min="16" max="16384" width="9" style="350" bestFit="1" customWidth="1"/>
  </cols>
  <sheetData>
    <row r="1" spans="2:15" ht="21.75" customHeight="1">
      <c r="B1" s="398"/>
      <c r="C1" s="353">
        <v>43497</v>
      </c>
      <c r="D1" s="354" t="s">
        <v>123</v>
      </c>
      <c r="E1" s="398"/>
      <c r="F1" s="398"/>
      <c r="H1" s="398"/>
      <c r="I1" s="398"/>
      <c r="J1" s="398"/>
      <c r="K1" s="398"/>
      <c r="L1" s="398"/>
      <c r="M1" s="398"/>
      <c r="N1" s="398"/>
      <c r="O1" s="398"/>
    </row>
    <row r="2" spans="2:15" ht="18" customHeight="1">
      <c r="B2" s="355"/>
      <c r="C2" s="356" t="s">
        <v>449</v>
      </c>
      <c r="E2" s="355"/>
      <c r="F2" s="355"/>
      <c r="G2" s="355"/>
      <c r="H2" s="355"/>
      <c r="I2" s="355"/>
      <c r="J2" s="355"/>
      <c r="K2" s="357"/>
      <c r="L2" s="355"/>
      <c r="M2" s="355"/>
      <c r="N2" s="355"/>
      <c r="O2" s="355"/>
    </row>
    <row r="3" spans="2:15" s="352" customFormat="1" ht="11.25" customHeight="1">
      <c r="B3" s="670" t="s">
        <v>468</v>
      </c>
      <c r="C3" s="671"/>
      <c r="D3" s="670" t="s">
        <v>185</v>
      </c>
      <c r="E3" s="676"/>
      <c r="F3" s="671"/>
      <c r="G3" s="670" t="s">
        <v>144</v>
      </c>
      <c r="H3" s="676"/>
      <c r="I3" s="676"/>
      <c r="J3" s="360"/>
      <c r="K3" s="360"/>
      <c r="L3" s="360"/>
      <c r="M3" s="360"/>
      <c r="N3" s="360"/>
      <c r="O3" s="361"/>
    </row>
    <row r="4" spans="2:15" s="352" customFormat="1" ht="18" customHeight="1">
      <c r="B4" s="672"/>
      <c r="C4" s="673"/>
      <c r="D4" s="678"/>
      <c r="E4" s="679"/>
      <c r="F4" s="680"/>
      <c r="G4" s="678"/>
      <c r="H4" s="679"/>
      <c r="I4" s="679"/>
      <c r="J4" s="683" t="s">
        <v>526</v>
      </c>
      <c r="K4" s="686"/>
      <c r="L4" s="686"/>
      <c r="M4" s="683" t="s">
        <v>20</v>
      </c>
      <c r="N4" s="684"/>
      <c r="O4" s="685"/>
    </row>
    <row r="5" spans="2:15" s="352" customFormat="1" ht="18" customHeight="1">
      <c r="B5" s="674"/>
      <c r="C5" s="675"/>
      <c r="D5" s="365" t="s">
        <v>15</v>
      </c>
      <c r="E5" s="364" t="s">
        <v>527</v>
      </c>
      <c r="F5" s="364" t="s">
        <v>528</v>
      </c>
      <c r="G5" s="363" t="s">
        <v>15</v>
      </c>
      <c r="H5" s="364" t="s">
        <v>527</v>
      </c>
      <c r="I5" s="364" t="s">
        <v>528</v>
      </c>
      <c r="J5" s="363" t="s">
        <v>15</v>
      </c>
      <c r="K5" s="364" t="s">
        <v>527</v>
      </c>
      <c r="L5" s="364" t="s">
        <v>528</v>
      </c>
      <c r="M5" s="364" t="s">
        <v>15</v>
      </c>
      <c r="N5" s="363" t="s">
        <v>527</v>
      </c>
      <c r="O5" s="365" t="s">
        <v>528</v>
      </c>
    </row>
    <row r="6" spans="2:15" s="405" customFormat="1" ht="12" customHeight="1">
      <c r="B6" s="406"/>
      <c r="C6" s="407"/>
      <c r="D6" s="408" t="s">
        <v>529</v>
      </c>
      <c r="E6" s="409" t="s">
        <v>529</v>
      </c>
      <c r="F6" s="409" t="s">
        <v>529</v>
      </c>
      <c r="G6" s="410" t="s">
        <v>530</v>
      </c>
      <c r="H6" s="410" t="s">
        <v>530</v>
      </c>
      <c r="I6" s="410" t="s">
        <v>530</v>
      </c>
      <c r="J6" s="410" t="s">
        <v>530</v>
      </c>
      <c r="K6" s="410" t="s">
        <v>530</v>
      </c>
      <c r="L6" s="410" t="s">
        <v>530</v>
      </c>
      <c r="M6" s="410" t="s">
        <v>530</v>
      </c>
      <c r="N6" s="410" t="s">
        <v>530</v>
      </c>
      <c r="O6" s="410" t="s">
        <v>530</v>
      </c>
    </row>
    <row r="7" spans="2:15" ht="16.5" customHeight="1">
      <c r="B7" s="411" t="s">
        <v>49</v>
      </c>
      <c r="C7" s="412" t="s">
        <v>113</v>
      </c>
      <c r="D7" s="413">
        <v>18.5</v>
      </c>
      <c r="E7" s="413">
        <v>19.2</v>
      </c>
      <c r="F7" s="413">
        <v>17.7</v>
      </c>
      <c r="G7" s="413">
        <v>142.6</v>
      </c>
      <c r="H7" s="413">
        <v>159.3</v>
      </c>
      <c r="I7" s="413">
        <v>122.4</v>
      </c>
      <c r="J7" s="413">
        <v>131</v>
      </c>
      <c r="K7" s="413">
        <v>142.6</v>
      </c>
      <c r="L7" s="413">
        <v>117.1</v>
      </c>
      <c r="M7" s="413">
        <v>11.6</v>
      </c>
      <c r="N7" s="413">
        <v>16.7</v>
      </c>
      <c r="O7" s="413">
        <v>5.3</v>
      </c>
    </row>
    <row r="8" spans="2:15" ht="16.5" customHeight="1">
      <c r="B8" s="370" t="s">
        <v>398</v>
      </c>
      <c r="C8" s="371" t="s">
        <v>475</v>
      </c>
      <c r="D8" s="414">
        <v>21.1</v>
      </c>
      <c r="E8" s="415">
        <v>21.5</v>
      </c>
      <c r="F8" s="415">
        <v>19.2</v>
      </c>
      <c r="G8" s="415">
        <v>172.8</v>
      </c>
      <c r="H8" s="415">
        <v>180.8</v>
      </c>
      <c r="I8" s="415">
        <v>137.9</v>
      </c>
      <c r="J8" s="415">
        <v>156.8</v>
      </c>
      <c r="K8" s="415">
        <v>162.1</v>
      </c>
      <c r="L8" s="415">
        <v>133.7</v>
      </c>
      <c r="M8" s="415">
        <v>16</v>
      </c>
      <c r="N8" s="415">
        <v>18.7</v>
      </c>
      <c r="O8" s="415">
        <v>4.2</v>
      </c>
    </row>
    <row r="9" spans="2:15" ht="16.5" customHeight="1">
      <c r="B9" s="374" t="s">
        <v>67</v>
      </c>
      <c r="C9" s="375" t="s">
        <v>162</v>
      </c>
      <c r="D9" s="416">
        <v>19.4</v>
      </c>
      <c r="E9" s="417">
        <v>19.7</v>
      </c>
      <c r="F9" s="417">
        <v>18.8</v>
      </c>
      <c r="G9" s="417">
        <v>161.6</v>
      </c>
      <c r="H9" s="417">
        <v>170.2</v>
      </c>
      <c r="I9" s="417">
        <v>140.6</v>
      </c>
      <c r="J9" s="417">
        <v>145.9</v>
      </c>
      <c r="K9" s="417">
        <v>151</v>
      </c>
      <c r="L9" s="417">
        <v>133.2</v>
      </c>
      <c r="M9" s="417">
        <v>15.7</v>
      </c>
      <c r="N9" s="417">
        <v>19.2</v>
      </c>
      <c r="O9" s="417">
        <v>7.4</v>
      </c>
    </row>
    <row r="10" spans="2:15" ht="16.5" customHeight="1">
      <c r="B10" s="374" t="s">
        <v>399</v>
      </c>
      <c r="C10" s="375" t="s">
        <v>476</v>
      </c>
      <c r="D10" s="416">
        <v>17.4</v>
      </c>
      <c r="E10" s="417">
        <v>17.4</v>
      </c>
      <c r="F10" s="417">
        <v>17.4</v>
      </c>
      <c r="G10" s="417">
        <v>143</v>
      </c>
      <c r="H10" s="417">
        <v>145.2</v>
      </c>
      <c r="I10" s="417">
        <v>131.6</v>
      </c>
      <c r="J10" s="417">
        <v>130.9</v>
      </c>
      <c r="K10" s="417">
        <v>132.2</v>
      </c>
      <c r="L10" s="417">
        <v>123.9</v>
      </c>
      <c r="M10" s="417">
        <v>12.1</v>
      </c>
      <c r="N10" s="417">
        <v>13</v>
      </c>
      <c r="O10" s="417">
        <v>7.7</v>
      </c>
    </row>
    <row r="11" spans="2:15" ht="16.5" customHeight="1">
      <c r="B11" s="374" t="s">
        <v>353</v>
      </c>
      <c r="C11" s="375" t="s">
        <v>477</v>
      </c>
      <c r="D11" s="418">
        <v>19.1</v>
      </c>
      <c r="E11" s="419">
        <v>19.4</v>
      </c>
      <c r="F11" s="419">
        <v>18.5</v>
      </c>
      <c r="G11" s="419">
        <v>159.6</v>
      </c>
      <c r="H11" s="419">
        <v>167</v>
      </c>
      <c r="I11" s="419">
        <v>144.9</v>
      </c>
      <c r="J11" s="419">
        <v>142.1</v>
      </c>
      <c r="K11" s="419">
        <v>146.2</v>
      </c>
      <c r="L11" s="419">
        <v>134</v>
      </c>
      <c r="M11" s="419">
        <v>17.5</v>
      </c>
      <c r="N11" s="419">
        <v>20.8</v>
      </c>
      <c r="O11" s="419">
        <v>10.9</v>
      </c>
    </row>
    <row r="12" spans="2:15" ht="16.5" customHeight="1">
      <c r="B12" s="374" t="s">
        <v>163</v>
      </c>
      <c r="C12" s="375" t="s">
        <v>479</v>
      </c>
      <c r="D12" s="418">
        <v>20.1</v>
      </c>
      <c r="E12" s="419">
        <v>20.8</v>
      </c>
      <c r="F12" s="419">
        <v>17.8</v>
      </c>
      <c r="G12" s="419">
        <v>178</v>
      </c>
      <c r="H12" s="419">
        <v>190.1</v>
      </c>
      <c r="I12" s="419">
        <v>134.8</v>
      </c>
      <c r="J12" s="419">
        <v>148.3</v>
      </c>
      <c r="K12" s="419">
        <v>155.8</v>
      </c>
      <c r="L12" s="419">
        <v>121.6</v>
      </c>
      <c r="M12" s="419">
        <v>29.7</v>
      </c>
      <c r="N12" s="419">
        <v>34.3</v>
      </c>
      <c r="O12" s="419">
        <v>13.2</v>
      </c>
    </row>
    <row r="13" spans="2:15" ht="16.5" customHeight="1">
      <c r="B13" s="374" t="s">
        <v>403</v>
      </c>
      <c r="C13" s="375" t="s">
        <v>461</v>
      </c>
      <c r="D13" s="418">
        <v>18.6</v>
      </c>
      <c r="E13" s="419">
        <v>19.2</v>
      </c>
      <c r="F13" s="419">
        <v>18</v>
      </c>
      <c r="G13" s="419">
        <v>130.9</v>
      </c>
      <c r="H13" s="419">
        <v>149.9</v>
      </c>
      <c r="I13" s="419">
        <v>112.4</v>
      </c>
      <c r="J13" s="419">
        <v>123.6</v>
      </c>
      <c r="K13" s="419">
        <v>138.7</v>
      </c>
      <c r="L13" s="419">
        <v>108.9</v>
      </c>
      <c r="M13" s="419">
        <v>7.3</v>
      </c>
      <c r="N13" s="419">
        <v>11.2</v>
      </c>
      <c r="O13" s="419">
        <v>3.5</v>
      </c>
    </row>
    <row r="14" spans="2:15" ht="16.5" customHeight="1">
      <c r="B14" s="374" t="s">
        <v>404</v>
      </c>
      <c r="C14" s="375" t="s">
        <v>219</v>
      </c>
      <c r="D14" s="418">
        <v>17.5</v>
      </c>
      <c r="E14" s="419">
        <v>18</v>
      </c>
      <c r="F14" s="419">
        <v>17.1</v>
      </c>
      <c r="G14" s="419">
        <v>135.6</v>
      </c>
      <c r="H14" s="419">
        <v>145.3</v>
      </c>
      <c r="I14" s="419">
        <v>127.2</v>
      </c>
      <c r="J14" s="419">
        <v>125.4</v>
      </c>
      <c r="K14" s="419">
        <v>131.9</v>
      </c>
      <c r="L14" s="419">
        <v>119.7</v>
      </c>
      <c r="M14" s="419">
        <v>10.2</v>
      </c>
      <c r="N14" s="419">
        <v>13.4</v>
      </c>
      <c r="O14" s="419">
        <v>7.5</v>
      </c>
    </row>
    <row r="15" spans="2:15" ht="16.5" customHeight="1">
      <c r="B15" s="374" t="s">
        <v>405</v>
      </c>
      <c r="C15" s="375" t="s">
        <v>480</v>
      </c>
      <c r="D15" s="418">
        <v>20.1</v>
      </c>
      <c r="E15" s="419">
        <v>21</v>
      </c>
      <c r="F15" s="419">
        <v>18.8</v>
      </c>
      <c r="G15" s="419">
        <v>153.9</v>
      </c>
      <c r="H15" s="419">
        <v>166.3</v>
      </c>
      <c r="I15" s="419">
        <v>133.6</v>
      </c>
      <c r="J15" s="419">
        <v>142.5</v>
      </c>
      <c r="K15" s="419">
        <v>150.4</v>
      </c>
      <c r="L15" s="419">
        <v>129.7</v>
      </c>
      <c r="M15" s="419">
        <v>11.4</v>
      </c>
      <c r="N15" s="419">
        <v>15.9</v>
      </c>
      <c r="O15" s="419">
        <v>3.9</v>
      </c>
    </row>
    <row r="16" spans="2:15" ht="16.5" customHeight="1">
      <c r="B16" s="374" t="s">
        <v>344</v>
      </c>
      <c r="C16" s="375" t="s">
        <v>482</v>
      </c>
      <c r="D16" s="418">
        <v>19</v>
      </c>
      <c r="E16" s="419">
        <v>19.5</v>
      </c>
      <c r="F16" s="419">
        <v>18</v>
      </c>
      <c r="G16" s="419">
        <v>154.6</v>
      </c>
      <c r="H16" s="419">
        <v>164.4</v>
      </c>
      <c r="I16" s="419">
        <v>134.9</v>
      </c>
      <c r="J16" s="419">
        <v>143.7</v>
      </c>
      <c r="K16" s="419">
        <v>150.9</v>
      </c>
      <c r="L16" s="419">
        <v>129.3</v>
      </c>
      <c r="M16" s="419">
        <v>10.9</v>
      </c>
      <c r="N16" s="419">
        <v>13.5</v>
      </c>
      <c r="O16" s="419">
        <v>5.6</v>
      </c>
    </row>
    <row r="17" spans="2:15" ht="16.5" customHeight="1">
      <c r="B17" s="374" t="s">
        <v>281</v>
      </c>
      <c r="C17" s="375" t="s">
        <v>483</v>
      </c>
      <c r="D17" s="418">
        <v>15</v>
      </c>
      <c r="E17" s="419">
        <v>15</v>
      </c>
      <c r="F17" s="419">
        <v>15</v>
      </c>
      <c r="G17" s="419">
        <v>100.1</v>
      </c>
      <c r="H17" s="419">
        <v>113.1</v>
      </c>
      <c r="I17" s="419">
        <v>92</v>
      </c>
      <c r="J17" s="419">
        <v>93.7</v>
      </c>
      <c r="K17" s="419">
        <v>103.3</v>
      </c>
      <c r="L17" s="419">
        <v>87.7</v>
      </c>
      <c r="M17" s="419">
        <v>6.4</v>
      </c>
      <c r="N17" s="419">
        <v>9.8</v>
      </c>
      <c r="O17" s="419">
        <v>4.3</v>
      </c>
    </row>
    <row r="18" spans="2:15" ht="16.5" customHeight="1">
      <c r="B18" s="374" t="s">
        <v>199</v>
      </c>
      <c r="C18" s="375" t="s">
        <v>485</v>
      </c>
      <c r="D18" s="418">
        <v>17.8</v>
      </c>
      <c r="E18" s="419">
        <v>17.8</v>
      </c>
      <c r="F18" s="419">
        <v>17.7</v>
      </c>
      <c r="G18" s="419">
        <v>123.9</v>
      </c>
      <c r="H18" s="419">
        <v>137.6</v>
      </c>
      <c r="I18" s="419">
        <v>114.7</v>
      </c>
      <c r="J18" s="419">
        <v>118.7</v>
      </c>
      <c r="K18" s="419">
        <v>128.1</v>
      </c>
      <c r="L18" s="419">
        <v>112.4</v>
      </c>
      <c r="M18" s="419">
        <v>5.2</v>
      </c>
      <c r="N18" s="419">
        <v>9.5</v>
      </c>
      <c r="O18" s="419">
        <v>2.3</v>
      </c>
    </row>
    <row r="19" spans="2:15" ht="16.5" customHeight="1">
      <c r="B19" s="374" t="s">
        <v>406</v>
      </c>
      <c r="C19" s="375" t="s">
        <v>486</v>
      </c>
      <c r="D19" s="418">
        <v>16.8</v>
      </c>
      <c r="E19" s="419">
        <v>16.4</v>
      </c>
      <c r="F19" s="419">
        <v>17</v>
      </c>
      <c r="G19" s="419">
        <v>119.7</v>
      </c>
      <c r="H19" s="419">
        <v>116</v>
      </c>
      <c r="I19" s="419">
        <v>121.2</v>
      </c>
      <c r="J19" s="419">
        <v>114.5</v>
      </c>
      <c r="K19" s="419">
        <v>107.5</v>
      </c>
      <c r="L19" s="419">
        <v>117.4</v>
      </c>
      <c r="M19" s="419">
        <v>5.2</v>
      </c>
      <c r="N19" s="419">
        <v>8.5</v>
      </c>
      <c r="O19" s="419">
        <v>3.8</v>
      </c>
    </row>
    <row r="20" spans="2:15" ht="16.5" customHeight="1">
      <c r="B20" s="374" t="s">
        <v>407</v>
      </c>
      <c r="C20" s="375" t="s">
        <v>313</v>
      </c>
      <c r="D20" s="418">
        <v>18.3</v>
      </c>
      <c r="E20" s="419">
        <v>18.6</v>
      </c>
      <c r="F20" s="419">
        <v>18.1</v>
      </c>
      <c r="G20" s="419">
        <v>137.7</v>
      </c>
      <c r="H20" s="419">
        <v>145.6</v>
      </c>
      <c r="I20" s="419">
        <v>134.7</v>
      </c>
      <c r="J20" s="419">
        <v>130.8</v>
      </c>
      <c r="K20" s="419">
        <v>136.3</v>
      </c>
      <c r="L20" s="419">
        <v>128.7</v>
      </c>
      <c r="M20" s="419">
        <v>6.9</v>
      </c>
      <c r="N20" s="419">
        <v>9.3</v>
      </c>
      <c r="O20" s="419">
        <v>6</v>
      </c>
    </row>
    <row r="21" spans="2:15" ht="16.5" customHeight="1">
      <c r="B21" s="374" t="s">
        <v>312</v>
      </c>
      <c r="C21" s="375" t="s">
        <v>190</v>
      </c>
      <c r="D21" s="418">
        <v>18.1</v>
      </c>
      <c r="E21" s="419">
        <v>18.6</v>
      </c>
      <c r="F21" s="419">
        <v>17.5</v>
      </c>
      <c r="G21" s="419">
        <v>141.7</v>
      </c>
      <c r="H21" s="419">
        <v>146.8</v>
      </c>
      <c r="I21" s="419">
        <v>135</v>
      </c>
      <c r="J21" s="419">
        <v>135.2</v>
      </c>
      <c r="K21" s="419">
        <v>140.1</v>
      </c>
      <c r="L21" s="419">
        <v>128.8</v>
      </c>
      <c r="M21" s="419">
        <v>6.5</v>
      </c>
      <c r="N21" s="419">
        <v>6.7</v>
      </c>
      <c r="O21" s="419">
        <v>6.2</v>
      </c>
    </row>
    <row r="22" spans="2:15" ht="16.5" customHeight="1">
      <c r="B22" s="379" t="s">
        <v>156</v>
      </c>
      <c r="C22" s="380" t="s">
        <v>66</v>
      </c>
      <c r="D22" s="420">
        <v>18.2</v>
      </c>
      <c r="E22" s="421">
        <v>18.9</v>
      </c>
      <c r="F22" s="421">
        <v>17.4</v>
      </c>
      <c r="G22" s="421">
        <v>125.1</v>
      </c>
      <c r="H22" s="421">
        <v>144.3</v>
      </c>
      <c r="I22" s="421">
        <v>104.4</v>
      </c>
      <c r="J22" s="421">
        <v>116.7</v>
      </c>
      <c r="K22" s="421">
        <v>131.2</v>
      </c>
      <c r="L22" s="421">
        <v>101</v>
      </c>
      <c r="M22" s="421">
        <v>8.4</v>
      </c>
      <c r="N22" s="421">
        <v>13.1</v>
      </c>
      <c r="O22" s="421">
        <v>3.4</v>
      </c>
    </row>
    <row r="23" spans="2:15" ht="16.5" customHeight="1">
      <c r="B23" s="383" t="s">
        <v>78</v>
      </c>
      <c r="C23" s="384" t="s">
        <v>487</v>
      </c>
      <c r="D23" s="415">
        <v>19.3</v>
      </c>
      <c r="E23" s="415">
        <v>20</v>
      </c>
      <c r="F23" s="415">
        <v>18.6</v>
      </c>
      <c r="G23" s="415">
        <v>154.1</v>
      </c>
      <c r="H23" s="415">
        <v>167.9</v>
      </c>
      <c r="I23" s="415">
        <v>142</v>
      </c>
      <c r="J23" s="415">
        <v>142.4</v>
      </c>
      <c r="K23" s="415">
        <v>151.9</v>
      </c>
      <c r="L23" s="415">
        <v>134</v>
      </c>
      <c r="M23" s="415">
        <v>11.7</v>
      </c>
      <c r="N23" s="415">
        <v>16</v>
      </c>
      <c r="O23" s="415">
        <v>8</v>
      </c>
    </row>
    <row r="24" spans="2:15" ht="16.5" customHeight="1">
      <c r="B24" s="385" t="s">
        <v>209</v>
      </c>
      <c r="C24" s="375" t="s">
        <v>488</v>
      </c>
      <c r="D24" s="417">
        <v>18.7</v>
      </c>
      <c r="E24" s="417">
        <v>19</v>
      </c>
      <c r="F24" s="417">
        <v>18.3</v>
      </c>
      <c r="G24" s="417">
        <v>144.9</v>
      </c>
      <c r="H24" s="417">
        <v>156.8</v>
      </c>
      <c r="I24" s="417">
        <v>130.5</v>
      </c>
      <c r="J24" s="417">
        <v>136.5</v>
      </c>
      <c r="K24" s="417">
        <v>145</v>
      </c>
      <c r="L24" s="417">
        <v>126.2</v>
      </c>
      <c r="M24" s="417">
        <v>8.4</v>
      </c>
      <c r="N24" s="417">
        <v>11.8</v>
      </c>
      <c r="O24" s="417">
        <v>4.3</v>
      </c>
    </row>
    <row r="25" spans="2:15" ht="16.5" customHeight="1">
      <c r="B25" s="388" t="s">
        <v>490</v>
      </c>
      <c r="C25" s="389" t="s">
        <v>491</v>
      </c>
      <c r="D25" s="413">
        <v>21.1</v>
      </c>
      <c r="E25" s="413">
        <v>21.3</v>
      </c>
      <c r="F25" s="413">
        <v>20.7</v>
      </c>
      <c r="G25" s="413">
        <v>167.2</v>
      </c>
      <c r="H25" s="413">
        <v>173.2</v>
      </c>
      <c r="I25" s="413">
        <v>153.3</v>
      </c>
      <c r="J25" s="413">
        <v>159.6</v>
      </c>
      <c r="K25" s="413">
        <v>163.5</v>
      </c>
      <c r="L25" s="413">
        <v>150.7</v>
      </c>
      <c r="M25" s="413">
        <v>7.6</v>
      </c>
      <c r="N25" s="413">
        <v>9.7</v>
      </c>
      <c r="O25" s="413">
        <v>2.6</v>
      </c>
    </row>
    <row r="26" spans="2:15" ht="16.5" customHeight="1">
      <c r="B26" s="392" t="s">
        <v>492</v>
      </c>
      <c r="C26" s="393" t="s">
        <v>301</v>
      </c>
      <c r="D26" s="419">
        <v>22.3</v>
      </c>
      <c r="E26" s="419">
        <v>22.7</v>
      </c>
      <c r="F26" s="419">
        <v>21</v>
      </c>
      <c r="G26" s="419">
        <v>180.5</v>
      </c>
      <c r="H26" s="419">
        <v>191.5</v>
      </c>
      <c r="I26" s="419">
        <v>145.1</v>
      </c>
      <c r="J26" s="419">
        <v>169</v>
      </c>
      <c r="K26" s="419">
        <v>178.2</v>
      </c>
      <c r="L26" s="419">
        <v>139.5</v>
      </c>
      <c r="M26" s="419">
        <v>11.5</v>
      </c>
      <c r="N26" s="419">
        <v>13.3</v>
      </c>
      <c r="O26" s="419">
        <v>5.6</v>
      </c>
    </row>
    <row r="27" spans="2:15" ht="16.5" customHeight="1">
      <c r="B27" s="392" t="s">
        <v>493</v>
      </c>
      <c r="C27" s="393" t="s">
        <v>494</v>
      </c>
      <c r="D27" s="419">
        <v>19</v>
      </c>
      <c r="E27" s="419">
        <v>19</v>
      </c>
      <c r="F27" s="419">
        <v>19</v>
      </c>
      <c r="G27" s="419">
        <v>155.1</v>
      </c>
      <c r="H27" s="419">
        <v>161.3</v>
      </c>
      <c r="I27" s="419">
        <v>131.6</v>
      </c>
      <c r="J27" s="419">
        <v>142.5</v>
      </c>
      <c r="K27" s="419">
        <v>146.2</v>
      </c>
      <c r="L27" s="419">
        <v>128.7</v>
      </c>
      <c r="M27" s="419">
        <v>12.6</v>
      </c>
      <c r="N27" s="419">
        <v>15.1</v>
      </c>
      <c r="O27" s="419">
        <v>2.9</v>
      </c>
    </row>
    <row r="28" spans="2:15" ht="16.5" customHeight="1">
      <c r="B28" s="392" t="s">
        <v>496</v>
      </c>
      <c r="C28" s="393" t="s">
        <v>108</v>
      </c>
      <c r="D28" s="419">
        <v>20.3</v>
      </c>
      <c r="E28" s="419">
        <v>21.2</v>
      </c>
      <c r="F28" s="419">
        <v>18.3</v>
      </c>
      <c r="G28" s="419">
        <v>164.5</v>
      </c>
      <c r="H28" s="419">
        <v>179.1</v>
      </c>
      <c r="I28" s="419">
        <v>132.3</v>
      </c>
      <c r="J28" s="419">
        <v>153.7</v>
      </c>
      <c r="K28" s="419">
        <v>165.1</v>
      </c>
      <c r="L28" s="419">
        <v>128.7</v>
      </c>
      <c r="M28" s="419">
        <v>10.8</v>
      </c>
      <c r="N28" s="419">
        <v>14</v>
      </c>
      <c r="O28" s="419">
        <v>3.6</v>
      </c>
    </row>
    <row r="29" spans="2:15" ht="16.5" customHeight="1">
      <c r="B29" s="392" t="s">
        <v>497</v>
      </c>
      <c r="C29" s="393" t="s">
        <v>186</v>
      </c>
      <c r="D29" s="419">
        <v>18.1</v>
      </c>
      <c r="E29" s="419">
        <v>18.5</v>
      </c>
      <c r="F29" s="419">
        <v>17.2</v>
      </c>
      <c r="G29" s="419">
        <v>149.5</v>
      </c>
      <c r="H29" s="419">
        <v>155.3</v>
      </c>
      <c r="I29" s="419">
        <v>136.4</v>
      </c>
      <c r="J29" s="419">
        <v>139.6</v>
      </c>
      <c r="K29" s="419">
        <v>144.3</v>
      </c>
      <c r="L29" s="419">
        <v>129</v>
      </c>
      <c r="M29" s="419">
        <v>9.9</v>
      </c>
      <c r="N29" s="419">
        <v>11</v>
      </c>
      <c r="O29" s="419">
        <v>7.4</v>
      </c>
    </row>
    <row r="30" spans="2:15" ht="16.5" customHeight="1">
      <c r="B30" s="392" t="s">
        <v>498</v>
      </c>
      <c r="C30" s="393" t="s">
        <v>171</v>
      </c>
      <c r="D30" s="419">
        <v>20.8</v>
      </c>
      <c r="E30" s="419">
        <v>21.3</v>
      </c>
      <c r="F30" s="419">
        <v>20.2</v>
      </c>
      <c r="G30" s="419">
        <v>176.7</v>
      </c>
      <c r="H30" s="419">
        <v>194.9</v>
      </c>
      <c r="I30" s="419">
        <v>146.4</v>
      </c>
      <c r="J30" s="419">
        <v>154.6</v>
      </c>
      <c r="K30" s="419">
        <v>162.3</v>
      </c>
      <c r="L30" s="419">
        <v>141.8</v>
      </c>
      <c r="M30" s="419">
        <v>22.1</v>
      </c>
      <c r="N30" s="419">
        <v>32.6</v>
      </c>
      <c r="O30" s="419">
        <v>4.6</v>
      </c>
    </row>
    <row r="31" spans="2:15" ht="16.5" customHeight="1">
      <c r="B31" s="392" t="s">
        <v>499</v>
      </c>
      <c r="C31" s="393" t="s">
        <v>501</v>
      </c>
      <c r="D31" s="419">
        <v>19.3</v>
      </c>
      <c r="E31" s="419">
        <v>19</v>
      </c>
      <c r="F31" s="419">
        <v>20.3</v>
      </c>
      <c r="G31" s="419">
        <v>156.4</v>
      </c>
      <c r="H31" s="419">
        <v>163</v>
      </c>
      <c r="I31" s="419">
        <v>135</v>
      </c>
      <c r="J31" s="419">
        <v>142.5</v>
      </c>
      <c r="K31" s="419">
        <v>146.5</v>
      </c>
      <c r="L31" s="419">
        <v>129.5</v>
      </c>
      <c r="M31" s="419">
        <v>13.9</v>
      </c>
      <c r="N31" s="419">
        <v>16.5</v>
      </c>
      <c r="O31" s="419">
        <v>5.5</v>
      </c>
    </row>
    <row r="32" spans="2:15" ht="16.5" customHeight="1">
      <c r="B32" s="392" t="s">
        <v>502</v>
      </c>
      <c r="C32" s="393" t="s">
        <v>503</v>
      </c>
      <c r="D32" s="419">
        <v>19.4</v>
      </c>
      <c r="E32" s="419">
        <v>19.8</v>
      </c>
      <c r="F32" s="419">
        <v>16.9</v>
      </c>
      <c r="G32" s="419">
        <v>182.5</v>
      </c>
      <c r="H32" s="419">
        <v>191.8</v>
      </c>
      <c r="I32" s="419">
        <v>133.2</v>
      </c>
      <c r="J32" s="419">
        <v>152.9</v>
      </c>
      <c r="K32" s="419">
        <v>157.6</v>
      </c>
      <c r="L32" s="419">
        <v>128</v>
      </c>
      <c r="M32" s="419">
        <v>29.6</v>
      </c>
      <c r="N32" s="419">
        <v>34.2</v>
      </c>
      <c r="O32" s="419">
        <v>5.2</v>
      </c>
    </row>
    <row r="33" spans="2:15" ht="16.5" customHeight="1">
      <c r="B33" s="392" t="s">
        <v>504</v>
      </c>
      <c r="C33" s="393" t="s">
        <v>34</v>
      </c>
      <c r="D33" s="419">
        <v>18.2</v>
      </c>
      <c r="E33" s="419">
        <v>18.7</v>
      </c>
      <c r="F33" s="419">
        <v>16.4</v>
      </c>
      <c r="G33" s="419">
        <v>162</v>
      </c>
      <c r="H33" s="419">
        <v>171.7</v>
      </c>
      <c r="I33" s="419">
        <v>124.3</v>
      </c>
      <c r="J33" s="419">
        <v>142.8</v>
      </c>
      <c r="K33" s="419">
        <v>151.6</v>
      </c>
      <c r="L33" s="419">
        <v>108.8</v>
      </c>
      <c r="M33" s="419">
        <v>19.2</v>
      </c>
      <c r="N33" s="419">
        <v>20.1</v>
      </c>
      <c r="O33" s="419">
        <v>15.5</v>
      </c>
    </row>
    <row r="34" spans="2:15" ht="16.5" customHeight="1">
      <c r="B34" s="392" t="s">
        <v>505</v>
      </c>
      <c r="C34" s="393" t="s">
        <v>506</v>
      </c>
      <c r="D34" s="419">
        <v>19.1</v>
      </c>
      <c r="E34" s="419">
        <v>18.9</v>
      </c>
      <c r="F34" s="419">
        <v>19.7</v>
      </c>
      <c r="G34" s="419">
        <v>155.5</v>
      </c>
      <c r="H34" s="419">
        <v>158.6</v>
      </c>
      <c r="I34" s="419">
        <v>137.9</v>
      </c>
      <c r="J34" s="419">
        <v>141.9</v>
      </c>
      <c r="K34" s="419">
        <v>144.3</v>
      </c>
      <c r="L34" s="419">
        <v>128.5</v>
      </c>
      <c r="M34" s="419">
        <v>13.6</v>
      </c>
      <c r="N34" s="419">
        <v>14.3</v>
      </c>
      <c r="O34" s="419">
        <v>9.4</v>
      </c>
    </row>
    <row r="35" spans="2:15" ht="16.5" customHeight="1">
      <c r="B35" s="392" t="s">
        <v>207</v>
      </c>
      <c r="C35" s="393" t="s">
        <v>507</v>
      </c>
      <c r="D35" s="419">
        <v>20.5</v>
      </c>
      <c r="E35" s="419">
        <v>20.8</v>
      </c>
      <c r="F35" s="419">
        <v>19.7</v>
      </c>
      <c r="G35" s="419">
        <v>169.1</v>
      </c>
      <c r="H35" s="419">
        <v>177</v>
      </c>
      <c r="I35" s="419">
        <v>141.2</v>
      </c>
      <c r="J35" s="419">
        <v>153.8</v>
      </c>
      <c r="K35" s="419">
        <v>158.8</v>
      </c>
      <c r="L35" s="419">
        <v>136.1</v>
      </c>
      <c r="M35" s="419">
        <v>15.3</v>
      </c>
      <c r="N35" s="419">
        <v>18.2</v>
      </c>
      <c r="O35" s="419">
        <v>5.1</v>
      </c>
    </row>
    <row r="36" spans="2:15" ht="16.5" customHeight="1">
      <c r="B36" s="392" t="s">
        <v>508</v>
      </c>
      <c r="C36" s="393" t="s">
        <v>363</v>
      </c>
      <c r="D36" s="419">
        <v>19.3</v>
      </c>
      <c r="E36" s="419">
        <v>19.3</v>
      </c>
      <c r="F36" s="419">
        <v>19.2</v>
      </c>
      <c r="G36" s="419">
        <v>169.6</v>
      </c>
      <c r="H36" s="419">
        <v>171.7</v>
      </c>
      <c r="I36" s="419">
        <v>156.1</v>
      </c>
      <c r="J36" s="419">
        <v>147</v>
      </c>
      <c r="K36" s="419">
        <v>147.8</v>
      </c>
      <c r="L36" s="419">
        <v>142.2</v>
      </c>
      <c r="M36" s="419">
        <v>22.6</v>
      </c>
      <c r="N36" s="419">
        <v>23.9</v>
      </c>
      <c r="O36" s="419">
        <v>13.9</v>
      </c>
    </row>
    <row r="37" spans="2:15" ht="16.5" customHeight="1">
      <c r="B37" s="392" t="s">
        <v>53</v>
      </c>
      <c r="C37" s="393" t="s">
        <v>385</v>
      </c>
      <c r="D37" s="419">
        <v>20.1</v>
      </c>
      <c r="E37" s="419">
        <v>20.4</v>
      </c>
      <c r="F37" s="419">
        <v>18.4</v>
      </c>
      <c r="G37" s="419">
        <v>170.7</v>
      </c>
      <c r="H37" s="419">
        <v>176.5</v>
      </c>
      <c r="I37" s="419">
        <v>139.3</v>
      </c>
      <c r="J37" s="419">
        <v>154.5</v>
      </c>
      <c r="K37" s="419">
        <v>158.6</v>
      </c>
      <c r="L37" s="419">
        <v>132.5</v>
      </c>
      <c r="M37" s="419">
        <v>16.2</v>
      </c>
      <c r="N37" s="419">
        <v>17.9</v>
      </c>
      <c r="O37" s="419">
        <v>6.8</v>
      </c>
    </row>
    <row r="38" spans="2:15" ht="16.5" customHeight="1">
      <c r="B38" s="392" t="s">
        <v>489</v>
      </c>
      <c r="C38" s="393" t="s">
        <v>510</v>
      </c>
      <c r="D38" s="419">
        <v>18.7</v>
      </c>
      <c r="E38" s="419">
        <v>19.4</v>
      </c>
      <c r="F38" s="419">
        <v>17</v>
      </c>
      <c r="G38" s="419">
        <v>154.9</v>
      </c>
      <c r="H38" s="419">
        <v>161.4</v>
      </c>
      <c r="I38" s="419">
        <v>136.3</v>
      </c>
      <c r="J38" s="419">
        <v>140.8</v>
      </c>
      <c r="K38" s="419">
        <v>146.1</v>
      </c>
      <c r="L38" s="419">
        <v>125.8</v>
      </c>
      <c r="M38" s="419">
        <v>14.1</v>
      </c>
      <c r="N38" s="419">
        <v>15.3</v>
      </c>
      <c r="O38" s="419">
        <v>10.5</v>
      </c>
    </row>
    <row r="39" spans="2:15" ht="16.5" customHeight="1">
      <c r="B39" s="392" t="s">
        <v>212</v>
      </c>
      <c r="C39" s="393" t="s">
        <v>511</v>
      </c>
      <c r="D39" s="419">
        <v>19.8</v>
      </c>
      <c r="E39" s="419">
        <v>20.1</v>
      </c>
      <c r="F39" s="419">
        <v>19.3</v>
      </c>
      <c r="G39" s="419">
        <v>162.9</v>
      </c>
      <c r="H39" s="419">
        <v>176.8</v>
      </c>
      <c r="I39" s="419">
        <v>139.9</v>
      </c>
      <c r="J39" s="419">
        <v>143.4</v>
      </c>
      <c r="K39" s="419">
        <v>151.7</v>
      </c>
      <c r="L39" s="419">
        <v>129.7</v>
      </c>
      <c r="M39" s="419">
        <v>19.5</v>
      </c>
      <c r="N39" s="419">
        <v>25.1</v>
      </c>
      <c r="O39" s="419">
        <v>10.2</v>
      </c>
    </row>
    <row r="40" spans="2:15" ht="16.5" customHeight="1">
      <c r="B40" s="392" t="s">
        <v>68</v>
      </c>
      <c r="C40" s="393" t="s">
        <v>47</v>
      </c>
      <c r="D40" s="419">
        <v>19.9</v>
      </c>
      <c r="E40" s="419">
        <v>20.1</v>
      </c>
      <c r="F40" s="419">
        <v>19.7</v>
      </c>
      <c r="G40" s="419">
        <v>166.5</v>
      </c>
      <c r="H40" s="419">
        <v>175.8</v>
      </c>
      <c r="I40" s="419">
        <v>147.9</v>
      </c>
      <c r="J40" s="419">
        <v>150.2</v>
      </c>
      <c r="K40" s="419">
        <v>155.5</v>
      </c>
      <c r="L40" s="419">
        <v>139.6</v>
      </c>
      <c r="M40" s="419">
        <v>16.3</v>
      </c>
      <c r="N40" s="419">
        <v>20.3</v>
      </c>
      <c r="O40" s="419">
        <v>8.3</v>
      </c>
    </row>
    <row r="41" spans="2:15" ht="16.5" customHeight="1">
      <c r="B41" s="392" t="s">
        <v>513</v>
      </c>
      <c r="C41" s="393" t="s">
        <v>514</v>
      </c>
      <c r="D41" s="419">
        <v>18.5</v>
      </c>
      <c r="E41" s="419">
        <v>18.2</v>
      </c>
      <c r="F41" s="419">
        <v>19.2</v>
      </c>
      <c r="G41" s="419">
        <v>160</v>
      </c>
      <c r="H41" s="419">
        <v>161.7</v>
      </c>
      <c r="I41" s="419">
        <v>155.3</v>
      </c>
      <c r="J41" s="419">
        <v>147.5</v>
      </c>
      <c r="K41" s="419">
        <v>145.9</v>
      </c>
      <c r="L41" s="419">
        <v>151.4</v>
      </c>
      <c r="M41" s="419">
        <v>12.5</v>
      </c>
      <c r="N41" s="419">
        <v>15.8</v>
      </c>
      <c r="O41" s="419">
        <v>3.9</v>
      </c>
    </row>
    <row r="42" spans="2:15" ht="16.5" customHeight="1">
      <c r="B42" s="392" t="s">
        <v>200</v>
      </c>
      <c r="C42" s="393" t="s">
        <v>515</v>
      </c>
      <c r="D42" s="419">
        <v>19</v>
      </c>
      <c r="E42" s="419">
        <v>19.1</v>
      </c>
      <c r="F42" s="419">
        <v>18.7</v>
      </c>
      <c r="G42" s="419">
        <v>161.7</v>
      </c>
      <c r="H42" s="419">
        <v>166.9</v>
      </c>
      <c r="I42" s="419">
        <v>138.9</v>
      </c>
      <c r="J42" s="419">
        <v>142.4</v>
      </c>
      <c r="K42" s="419">
        <v>145.3</v>
      </c>
      <c r="L42" s="419">
        <v>129.8</v>
      </c>
      <c r="M42" s="419">
        <v>19.3</v>
      </c>
      <c r="N42" s="419">
        <v>21.6</v>
      </c>
      <c r="O42" s="419">
        <v>9.1</v>
      </c>
    </row>
    <row r="43" spans="2:15" ht="16.5" customHeight="1">
      <c r="B43" s="392" t="s">
        <v>516</v>
      </c>
      <c r="C43" s="394" t="s">
        <v>435</v>
      </c>
      <c r="D43" s="419">
        <v>18.5</v>
      </c>
      <c r="E43" s="419">
        <v>19</v>
      </c>
      <c r="F43" s="419">
        <v>17.5</v>
      </c>
      <c r="G43" s="419">
        <v>145.4</v>
      </c>
      <c r="H43" s="419">
        <v>155</v>
      </c>
      <c r="I43" s="419">
        <v>128.6</v>
      </c>
      <c r="J43" s="419">
        <v>134.4</v>
      </c>
      <c r="K43" s="419">
        <v>140.8</v>
      </c>
      <c r="L43" s="419">
        <v>123.1</v>
      </c>
      <c r="M43" s="419">
        <v>11</v>
      </c>
      <c r="N43" s="419">
        <v>14.2</v>
      </c>
      <c r="O43" s="419">
        <v>5.5</v>
      </c>
    </row>
    <row r="44" spans="2:15" ht="16.5" customHeight="1">
      <c r="B44" s="383" t="s">
        <v>82</v>
      </c>
      <c r="C44" s="395" t="s">
        <v>170</v>
      </c>
      <c r="D44" s="415">
        <v>19.3</v>
      </c>
      <c r="E44" s="415">
        <v>19.3</v>
      </c>
      <c r="F44" s="415">
        <v>19.2</v>
      </c>
      <c r="G44" s="415">
        <v>146.6</v>
      </c>
      <c r="H44" s="415">
        <v>153.9</v>
      </c>
      <c r="I44" s="415">
        <v>132.1</v>
      </c>
      <c r="J44" s="415">
        <v>136.9</v>
      </c>
      <c r="K44" s="415">
        <v>141.9</v>
      </c>
      <c r="L44" s="415">
        <v>126.9</v>
      </c>
      <c r="M44" s="415">
        <v>9.7</v>
      </c>
      <c r="N44" s="415">
        <v>12</v>
      </c>
      <c r="O44" s="415">
        <v>5.2</v>
      </c>
    </row>
    <row r="45" spans="2:15" ht="16.5" customHeight="1">
      <c r="B45" s="396" t="s">
        <v>517</v>
      </c>
      <c r="C45" s="397" t="s">
        <v>349</v>
      </c>
      <c r="D45" s="421">
        <v>18.3</v>
      </c>
      <c r="E45" s="421">
        <v>19</v>
      </c>
      <c r="F45" s="421">
        <v>17.8</v>
      </c>
      <c r="G45" s="421">
        <v>124.1</v>
      </c>
      <c r="H45" s="421">
        <v>147</v>
      </c>
      <c r="I45" s="421">
        <v>107.4</v>
      </c>
      <c r="J45" s="421">
        <v>117.9</v>
      </c>
      <c r="K45" s="421">
        <v>136.4</v>
      </c>
      <c r="L45" s="421">
        <v>104.4</v>
      </c>
      <c r="M45" s="421">
        <v>6.2</v>
      </c>
      <c r="N45" s="421">
        <v>10.6</v>
      </c>
      <c r="O45" s="421">
        <v>3</v>
      </c>
    </row>
    <row r="46" spans="2:15" ht="16.5" customHeight="1">
      <c r="B46" s="388" t="s">
        <v>88</v>
      </c>
      <c r="C46" s="389" t="s">
        <v>518</v>
      </c>
      <c r="D46" s="413">
        <v>17.2</v>
      </c>
      <c r="E46" s="413">
        <v>16.6</v>
      </c>
      <c r="F46" s="413">
        <v>17.8</v>
      </c>
      <c r="G46" s="413">
        <v>123.1</v>
      </c>
      <c r="H46" s="413">
        <v>137.9</v>
      </c>
      <c r="I46" s="413">
        <v>108.9</v>
      </c>
      <c r="J46" s="413">
        <v>115.9</v>
      </c>
      <c r="K46" s="413">
        <v>128.8</v>
      </c>
      <c r="L46" s="413">
        <v>103.6</v>
      </c>
      <c r="M46" s="413">
        <v>7.2</v>
      </c>
      <c r="N46" s="413">
        <v>9.1</v>
      </c>
      <c r="O46" s="413">
        <v>5.3</v>
      </c>
    </row>
    <row r="47" spans="2:15" ht="16.5" customHeight="1">
      <c r="B47" s="392" t="s">
        <v>473</v>
      </c>
      <c r="C47" s="393" t="s">
        <v>193</v>
      </c>
      <c r="D47" s="419">
        <v>14.2</v>
      </c>
      <c r="E47" s="419">
        <v>14.2</v>
      </c>
      <c r="F47" s="419">
        <v>14.3</v>
      </c>
      <c r="G47" s="419">
        <v>92.1</v>
      </c>
      <c r="H47" s="419">
        <v>100.9</v>
      </c>
      <c r="I47" s="419">
        <v>87.3</v>
      </c>
      <c r="J47" s="419">
        <v>85.9</v>
      </c>
      <c r="K47" s="419">
        <v>90.7</v>
      </c>
      <c r="L47" s="419">
        <v>83.3</v>
      </c>
      <c r="M47" s="419">
        <v>6.2</v>
      </c>
      <c r="N47" s="419">
        <v>10.2</v>
      </c>
      <c r="O47" s="419">
        <v>4</v>
      </c>
    </row>
    <row r="48" spans="2:15" ht="16.5" customHeight="1">
      <c r="B48" s="383" t="s">
        <v>519</v>
      </c>
      <c r="C48" s="384" t="s">
        <v>157</v>
      </c>
      <c r="D48" s="415">
        <v>18.9</v>
      </c>
      <c r="E48" s="415">
        <v>19.3</v>
      </c>
      <c r="F48" s="415">
        <v>18.8</v>
      </c>
      <c r="G48" s="415">
        <v>146.3</v>
      </c>
      <c r="H48" s="415">
        <v>156.9</v>
      </c>
      <c r="I48" s="415">
        <v>142.3</v>
      </c>
      <c r="J48" s="415">
        <v>136.5</v>
      </c>
      <c r="K48" s="415">
        <v>143.2</v>
      </c>
      <c r="L48" s="415">
        <v>134</v>
      </c>
      <c r="M48" s="415">
        <v>9.8</v>
      </c>
      <c r="N48" s="415">
        <v>13.7</v>
      </c>
      <c r="O48" s="415">
        <v>8.3</v>
      </c>
    </row>
    <row r="49" spans="2:15" ht="16.5" customHeight="1">
      <c r="B49" s="396" t="s">
        <v>295</v>
      </c>
      <c r="C49" s="380" t="s">
        <v>134</v>
      </c>
      <c r="D49" s="421">
        <v>17.6</v>
      </c>
      <c r="E49" s="421">
        <v>18</v>
      </c>
      <c r="F49" s="421">
        <v>17.5</v>
      </c>
      <c r="G49" s="421">
        <v>129.7</v>
      </c>
      <c r="H49" s="421">
        <v>135.5</v>
      </c>
      <c r="I49" s="421">
        <v>127.5</v>
      </c>
      <c r="J49" s="421">
        <v>125.5</v>
      </c>
      <c r="K49" s="421">
        <v>130.2</v>
      </c>
      <c r="L49" s="421">
        <v>123.7</v>
      </c>
      <c r="M49" s="421">
        <v>4.2</v>
      </c>
      <c r="N49" s="421">
        <v>5.3</v>
      </c>
      <c r="O49" s="421">
        <v>3.8</v>
      </c>
    </row>
    <row r="50" spans="2:15" ht="16.5" customHeight="1">
      <c r="B50" s="388" t="s">
        <v>520</v>
      </c>
      <c r="C50" s="389" t="s">
        <v>252</v>
      </c>
      <c r="D50" s="413">
        <v>17.5</v>
      </c>
      <c r="E50" s="413">
        <v>18.8</v>
      </c>
      <c r="F50" s="413">
        <v>16</v>
      </c>
      <c r="G50" s="413">
        <v>148.6</v>
      </c>
      <c r="H50" s="413">
        <v>169.3</v>
      </c>
      <c r="I50" s="413">
        <v>124</v>
      </c>
      <c r="J50" s="413">
        <v>134.4</v>
      </c>
      <c r="K50" s="413">
        <v>148.9</v>
      </c>
      <c r="L50" s="413">
        <v>117.2</v>
      </c>
      <c r="M50" s="413">
        <v>14.2</v>
      </c>
      <c r="N50" s="413">
        <v>20.4</v>
      </c>
      <c r="O50" s="413">
        <v>6.8</v>
      </c>
    </row>
    <row r="51" spans="2:15" ht="16.5" customHeight="1">
      <c r="B51" s="392" t="s">
        <v>521</v>
      </c>
      <c r="C51" s="393" t="s">
        <v>522</v>
      </c>
      <c r="D51" s="419">
        <v>18.1</v>
      </c>
      <c r="E51" s="419">
        <v>19</v>
      </c>
      <c r="F51" s="419">
        <v>17.4</v>
      </c>
      <c r="G51" s="419">
        <v>101.5</v>
      </c>
      <c r="H51" s="419">
        <v>119</v>
      </c>
      <c r="I51" s="419">
        <v>88.1</v>
      </c>
      <c r="J51" s="419">
        <v>97.3</v>
      </c>
      <c r="K51" s="419">
        <v>111.7</v>
      </c>
      <c r="L51" s="419">
        <v>86.3</v>
      </c>
      <c r="M51" s="419">
        <v>4.2</v>
      </c>
      <c r="N51" s="419">
        <v>7.3</v>
      </c>
      <c r="O51" s="419">
        <v>1.8</v>
      </c>
    </row>
    <row r="52" spans="2:15" ht="16.5" customHeight="1">
      <c r="B52" s="396" t="s">
        <v>300</v>
      </c>
      <c r="C52" s="380" t="s">
        <v>381</v>
      </c>
      <c r="D52" s="421">
        <v>19.1</v>
      </c>
      <c r="E52" s="421">
        <v>18.9</v>
      </c>
      <c r="F52" s="421">
        <v>19.5</v>
      </c>
      <c r="G52" s="421">
        <v>156.3</v>
      </c>
      <c r="H52" s="421">
        <v>159.3</v>
      </c>
      <c r="I52" s="421">
        <v>148.3</v>
      </c>
      <c r="J52" s="421">
        <v>144.1</v>
      </c>
      <c r="K52" s="421">
        <v>144.2</v>
      </c>
      <c r="L52" s="421">
        <v>143.7</v>
      </c>
      <c r="M52" s="421">
        <v>12.2</v>
      </c>
      <c r="N52" s="421">
        <v>15.1</v>
      </c>
      <c r="O52" s="421">
        <v>4.6</v>
      </c>
    </row>
    <row r="53" spans="2:15" ht="21.75" customHeight="1">
      <c r="B53" s="398"/>
      <c r="C53" s="353"/>
      <c r="D53" s="354" t="s">
        <v>478</v>
      </c>
      <c r="E53" s="398"/>
      <c r="F53" s="399"/>
      <c r="H53" s="398"/>
      <c r="I53" s="398"/>
      <c r="J53" s="398"/>
      <c r="K53" s="398"/>
      <c r="L53" s="398"/>
      <c r="M53" s="398"/>
      <c r="N53" s="398"/>
      <c r="O53" s="398"/>
    </row>
    <row r="54" spans="2:15" ht="18" customHeight="1">
      <c r="B54" s="355"/>
      <c r="C54" s="356" t="s">
        <v>524</v>
      </c>
      <c r="E54" s="355"/>
      <c r="F54" s="355"/>
      <c r="G54" s="355"/>
      <c r="H54" s="355"/>
      <c r="I54" s="355"/>
      <c r="J54" s="355"/>
      <c r="K54" s="357"/>
      <c r="L54" s="355"/>
      <c r="M54" s="355"/>
      <c r="N54" s="355"/>
      <c r="O54" s="355"/>
    </row>
    <row r="55" spans="2:15" s="352" customFormat="1" ht="10.5" customHeight="1">
      <c r="B55" s="670" t="s">
        <v>468</v>
      </c>
      <c r="C55" s="671"/>
      <c r="D55" s="670" t="s">
        <v>185</v>
      </c>
      <c r="E55" s="676"/>
      <c r="F55" s="671"/>
      <c r="G55" s="670" t="s">
        <v>144</v>
      </c>
      <c r="H55" s="676"/>
      <c r="I55" s="676"/>
      <c r="J55" s="360"/>
      <c r="K55" s="360"/>
      <c r="L55" s="360"/>
      <c r="M55" s="360"/>
      <c r="N55" s="360"/>
      <c r="O55" s="361"/>
    </row>
    <row r="56" spans="2:15" s="352" customFormat="1" ht="18" customHeight="1">
      <c r="B56" s="672"/>
      <c r="C56" s="673"/>
      <c r="D56" s="678"/>
      <c r="E56" s="679"/>
      <c r="F56" s="680"/>
      <c r="G56" s="678"/>
      <c r="H56" s="679"/>
      <c r="I56" s="679"/>
      <c r="J56" s="683" t="s">
        <v>526</v>
      </c>
      <c r="K56" s="686"/>
      <c r="L56" s="686"/>
      <c r="M56" s="683" t="s">
        <v>20</v>
      </c>
      <c r="N56" s="684"/>
      <c r="O56" s="685"/>
    </row>
    <row r="57" spans="2:15" s="352" customFormat="1" ht="18" customHeight="1">
      <c r="B57" s="674"/>
      <c r="C57" s="675"/>
      <c r="D57" s="365" t="s">
        <v>15</v>
      </c>
      <c r="E57" s="364" t="s">
        <v>527</v>
      </c>
      <c r="F57" s="364" t="s">
        <v>528</v>
      </c>
      <c r="G57" s="363" t="s">
        <v>15</v>
      </c>
      <c r="H57" s="364" t="s">
        <v>527</v>
      </c>
      <c r="I57" s="364" t="s">
        <v>528</v>
      </c>
      <c r="J57" s="363" t="s">
        <v>15</v>
      </c>
      <c r="K57" s="364" t="s">
        <v>527</v>
      </c>
      <c r="L57" s="364" t="s">
        <v>528</v>
      </c>
      <c r="M57" s="364" t="s">
        <v>15</v>
      </c>
      <c r="N57" s="363" t="s">
        <v>527</v>
      </c>
      <c r="O57" s="365" t="s">
        <v>528</v>
      </c>
    </row>
    <row r="58" spans="2:15" s="405" customFormat="1" ht="12" customHeight="1">
      <c r="B58" s="406"/>
      <c r="C58" s="407"/>
      <c r="D58" s="422" t="s">
        <v>179</v>
      </c>
      <c r="E58" s="423" t="s">
        <v>179</v>
      </c>
      <c r="F58" s="423" t="s">
        <v>179</v>
      </c>
      <c r="G58" s="424" t="s">
        <v>24</v>
      </c>
      <c r="H58" s="424" t="s">
        <v>24</v>
      </c>
      <c r="I58" s="424" t="s">
        <v>24</v>
      </c>
      <c r="J58" s="424" t="s">
        <v>24</v>
      </c>
      <c r="K58" s="424" t="s">
        <v>24</v>
      </c>
      <c r="L58" s="424" t="s">
        <v>24</v>
      </c>
      <c r="M58" s="424" t="s">
        <v>24</v>
      </c>
      <c r="N58" s="424" t="s">
        <v>24</v>
      </c>
      <c r="O58" s="424" t="s">
        <v>24</v>
      </c>
    </row>
    <row r="59" spans="2:15" ht="16.5" customHeight="1">
      <c r="B59" s="411" t="s">
        <v>49</v>
      </c>
      <c r="C59" s="412" t="s">
        <v>113</v>
      </c>
      <c r="D59" s="413">
        <v>18.6</v>
      </c>
      <c r="E59" s="413">
        <v>19.1</v>
      </c>
      <c r="F59" s="413">
        <v>18</v>
      </c>
      <c r="G59" s="413">
        <v>148</v>
      </c>
      <c r="H59" s="413">
        <v>161.6</v>
      </c>
      <c r="I59" s="413">
        <v>129.6</v>
      </c>
      <c r="J59" s="413">
        <v>134.7</v>
      </c>
      <c r="K59" s="413">
        <v>143.4</v>
      </c>
      <c r="L59" s="413">
        <v>122.9</v>
      </c>
      <c r="M59" s="413">
        <v>13.3</v>
      </c>
      <c r="N59" s="413">
        <v>18.2</v>
      </c>
      <c r="O59" s="413">
        <v>6.7</v>
      </c>
    </row>
    <row r="60" spans="2:15" ht="16.5" customHeight="1">
      <c r="B60" s="370" t="s">
        <v>398</v>
      </c>
      <c r="C60" s="371" t="s">
        <v>475</v>
      </c>
      <c r="D60" s="414">
        <v>19.9</v>
      </c>
      <c r="E60" s="415">
        <v>20</v>
      </c>
      <c r="F60" s="415">
        <v>19.6</v>
      </c>
      <c r="G60" s="415">
        <v>165.6</v>
      </c>
      <c r="H60" s="415">
        <v>169.6</v>
      </c>
      <c r="I60" s="415">
        <v>148.3</v>
      </c>
      <c r="J60" s="415">
        <v>145.4</v>
      </c>
      <c r="K60" s="415">
        <v>146.6</v>
      </c>
      <c r="L60" s="415">
        <v>140.2</v>
      </c>
      <c r="M60" s="415">
        <v>20.2</v>
      </c>
      <c r="N60" s="415">
        <v>23</v>
      </c>
      <c r="O60" s="415">
        <v>8.1</v>
      </c>
    </row>
    <row r="61" spans="2:15" ht="16.5" customHeight="1">
      <c r="B61" s="374" t="s">
        <v>67</v>
      </c>
      <c r="C61" s="375" t="s">
        <v>162</v>
      </c>
      <c r="D61" s="418">
        <v>19.2</v>
      </c>
      <c r="E61" s="419">
        <v>19.4</v>
      </c>
      <c r="F61" s="419">
        <v>18.6</v>
      </c>
      <c r="G61" s="419">
        <v>162.9</v>
      </c>
      <c r="H61" s="419">
        <v>169.5</v>
      </c>
      <c r="I61" s="419">
        <v>143.7</v>
      </c>
      <c r="J61" s="419">
        <v>145.5</v>
      </c>
      <c r="K61" s="419">
        <v>149.3</v>
      </c>
      <c r="L61" s="419">
        <v>134.4</v>
      </c>
      <c r="M61" s="419">
        <v>17.4</v>
      </c>
      <c r="N61" s="419">
        <v>20.2</v>
      </c>
      <c r="O61" s="419">
        <v>9.3</v>
      </c>
    </row>
    <row r="62" spans="2:15" ht="16.5" customHeight="1">
      <c r="B62" s="378" t="s">
        <v>399</v>
      </c>
      <c r="C62" s="375" t="s">
        <v>476</v>
      </c>
      <c r="D62" s="418">
        <v>17.1</v>
      </c>
      <c r="E62" s="419">
        <v>17.2</v>
      </c>
      <c r="F62" s="419">
        <v>17.1</v>
      </c>
      <c r="G62" s="419">
        <v>143.1</v>
      </c>
      <c r="H62" s="419">
        <v>145.9</v>
      </c>
      <c r="I62" s="419">
        <v>129.5</v>
      </c>
      <c r="J62" s="419">
        <v>128.2</v>
      </c>
      <c r="K62" s="419">
        <v>129.5</v>
      </c>
      <c r="L62" s="419">
        <v>121.8</v>
      </c>
      <c r="M62" s="419">
        <v>14.9</v>
      </c>
      <c r="N62" s="419">
        <v>16.4</v>
      </c>
      <c r="O62" s="419">
        <v>7.7</v>
      </c>
    </row>
    <row r="63" spans="2:15" ht="16.5" customHeight="1">
      <c r="B63" s="374" t="s">
        <v>353</v>
      </c>
      <c r="C63" s="375" t="s">
        <v>477</v>
      </c>
      <c r="D63" s="418">
        <v>18.9</v>
      </c>
      <c r="E63" s="419">
        <v>19.3</v>
      </c>
      <c r="F63" s="419">
        <v>17.8</v>
      </c>
      <c r="G63" s="419">
        <v>160.7</v>
      </c>
      <c r="H63" s="419">
        <v>167.8</v>
      </c>
      <c r="I63" s="419">
        <v>142.1</v>
      </c>
      <c r="J63" s="419">
        <v>139.2</v>
      </c>
      <c r="K63" s="419">
        <v>143.1</v>
      </c>
      <c r="L63" s="419">
        <v>128.9</v>
      </c>
      <c r="M63" s="419">
        <v>21.5</v>
      </c>
      <c r="N63" s="419">
        <v>24.7</v>
      </c>
      <c r="O63" s="419">
        <v>13.2</v>
      </c>
    </row>
    <row r="64" spans="2:15" ht="16.5" customHeight="1">
      <c r="B64" s="374" t="s">
        <v>163</v>
      </c>
      <c r="C64" s="375" t="s">
        <v>479</v>
      </c>
      <c r="D64" s="418">
        <v>19.5</v>
      </c>
      <c r="E64" s="419">
        <v>20.1</v>
      </c>
      <c r="F64" s="419">
        <v>17.9</v>
      </c>
      <c r="G64" s="419">
        <v>170</v>
      </c>
      <c r="H64" s="419">
        <v>183.1</v>
      </c>
      <c r="I64" s="419">
        <v>136</v>
      </c>
      <c r="J64" s="419">
        <v>144.2</v>
      </c>
      <c r="K64" s="419">
        <v>152.1</v>
      </c>
      <c r="L64" s="419">
        <v>123.6</v>
      </c>
      <c r="M64" s="419">
        <v>25.8</v>
      </c>
      <c r="N64" s="419">
        <v>31</v>
      </c>
      <c r="O64" s="419">
        <v>12.4</v>
      </c>
    </row>
    <row r="65" spans="2:15" ht="16.5" customHeight="1">
      <c r="B65" s="374" t="s">
        <v>403</v>
      </c>
      <c r="C65" s="375" t="s">
        <v>461</v>
      </c>
      <c r="D65" s="418">
        <v>18.9</v>
      </c>
      <c r="E65" s="419">
        <v>19.2</v>
      </c>
      <c r="F65" s="419">
        <v>18.7</v>
      </c>
      <c r="G65" s="419">
        <v>133.5</v>
      </c>
      <c r="H65" s="419">
        <v>152</v>
      </c>
      <c r="I65" s="419">
        <v>118.2</v>
      </c>
      <c r="J65" s="419">
        <v>126.1</v>
      </c>
      <c r="K65" s="419">
        <v>140.4</v>
      </c>
      <c r="L65" s="419">
        <v>114.3</v>
      </c>
      <c r="M65" s="419">
        <v>7.4</v>
      </c>
      <c r="N65" s="419">
        <v>11.6</v>
      </c>
      <c r="O65" s="419">
        <v>3.9</v>
      </c>
    </row>
    <row r="66" spans="2:15" ht="16.5" customHeight="1">
      <c r="B66" s="374" t="s">
        <v>404</v>
      </c>
      <c r="C66" s="375" t="s">
        <v>219</v>
      </c>
      <c r="D66" s="418">
        <v>17.1</v>
      </c>
      <c r="E66" s="419">
        <v>17.8</v>
      </c>
      <c r="F66" s="419">
        <v>16.6</v>
      </c>
      <c r="G66" s="419">
        <v>132.3</v>
      </c>
      <c r="H66" s="419">
        <v>145.9</v>
      </c>
      <c r="I66" s="419">
        <v>122.1</v>
      </c>
      <c r="J66" s="419">
        <v>119.1</v>
      </c>
      <c r="K66" s="419">
        <v>127.8</v>
      </c>
      <c r="L66" s="419">
        <v>112.5</v>
      </c>
      <c r="M66" s="419">
        <v>13.2</v>
      </c>
      <c r="N66" s="419">
        <v>18.1</v>
      </c>
      <c r="O66" s="419">
        <v>9.6</v>
      </c>
    </row>
    <row r="67" spans="2:15" ht="16.5" customHeight="1">
      <c r="B67" s="374" t="s">
        <v>405</v>
      </c>
      <c r="C67" s="375" t="s">
        <v>480</v>
      </c>
      <c r="D67" s="418">
        <v>20.3</v>
      </c>
      <c r="E67" s="419">
        <v>21.6</v>
      </c>
      <c r="F67" s="419">
        <v>18.3</v>
      </c>
      <c r="G67" s="419">
        <v>143.4</v>
      </c>
      <c r="H67" s="419">
        <v>160.4</v>
      </c>
      <c r="I67" s="419">
        <v>116.5</v>
      </c>
      <c r="J67" s="419">
        <v>128.5</v>
      </c>
      <c r="K67" s="419">
        <v>139.4</v>
      </c>
      <c r="L67" s="419">
        <v>111.3</v>
      </c>
      <c r="M67" s="419">
        <v>14.9</v>
      </c>
      <c r="N67" s="419">
        <v>21</v>
      </c>
      <c r="O67" s="419">
        <v>5.2</v>
      </c>
    </row>
    <row r="68" spans="2:15" ht="16.5" customHeight="1">
      <c r="B68" s="374" t="s">
        <v>344</v>
      </c>
      <c r="C68" s="375" t="s">
        <v>482</v>
      </c>
      <c r="D68" s="418">
        <v>18.4</v>
      </c>
      <c r="E68" s="419">
        <v>18.5</v>
      </c>
      <c r="F68" s="419">
        <v>18.2</v>
      </c>
      <c r="G68" s="419">
        <v>157.3</v>
      </c>
      <c r="H68" s="419">
        <v>161</v>
      </c>
      <c r="I68" s="419">
        <v>144</v>
      </c>
      <c r="J68" s="419">
        <v>143</v>
      </c>
      <c r="K68" s="419">
        <v>145.2</v>
      </c>
      <c r="L68" s="419">
        <v>135</v>
      </c>
      <c r="M68" s="419">
        <v>14.3</v>
      </c>
      <c r="N68" s="419">
        <v>15.8</v>
      </c>
      <c r="O68" s="419">
        <v>9</v>
      </c>
    </row>
    <row r="69" spans="2:15" ht="16.5" customHeight="1">
      <c r="B69" s="374" t="s">
        <v>281</v>
      </c>
      <c r="C69" s="375" t="s">
        <v>483</v>
      </c>
      <c r="D69" s="418">
        <v>16.1</v>
      </c>
      <c r="E69" s="419">
        <v>16.5</v>
      </c>
      <c r="F69" s="419">
        <v>15.8</v>
      </c>
      <c r="G69" s="419">
        <v>118</v>
      </c>
      <c r="H69" s="419">
        <v>132.3</v>
      </c>
      <c r="I69" s="419">
        <v>106.5</v>
      </c>
      <c r="J69" s="419">
        <v>109.5</v>
      </c>
      <c r="K69" s="419">
        <v>121.2</v>
      </c>
      <c r="L69" s="419">
        <v>100.1</v>
      </c>
      <c r="M69" s="419">
        <v>8.5</v>
      </c>
      <c r="N69" s="419">
        <v>11.1</v>
      </c>
      <c r="O69" s="419">
        <v>6.4</v>
      </c>
    </row>
    <row r="70" spans="2:15" ht="16.5" customHeight="1">
      <c r="B70" s="374" t="s">
        <v>199</v>
      </c>
      <c r="C70" s="375" t="s">
        <v>485</v>
      </c>
      <c r="D70" s="418">
        <v>16.3</v>
      </c>
      <c r="E70" s="419">
        <v>17.1</v>
      </c>
      <c r="F70" s="419">
        <v>15.8</v>
      </c>
      <c r="G70" s="419">
        <v>115.8</v>
      </c>
      <c r="H70" s="419">
        <v>137.2</v>
      </c>
      <c r="I70" s="419">
        <v>100.2</v>
      </c>
      <c r="J70" s="419">
        <v>108.5</v>
      </c>
      <c r="K70" s="419">
        <v>124.1</v>
      </c>
      <c r="L70" s="419">
        <v>97.1</v>
      </c>
      <c r="M70" s="419">
        <v>7.3</v>
      </c>
      <c r="N70" s="419">
        <v>13.1</v>
      </c>
      <c r="O70" s="419">
        <v>3.1</v>
      </c>
    </row>
    <row r="71" spans="2:15" ht="16.5" customHeight="1">
      <c r="B71" s="374" t="s">
        <v>406</v>
      </c>
      <c r="C71" s="375" t="s">
        <v>486</v>
      </c>
      <c r="D71" s="418">
        <v>18.1</v>
      </c>
      <c r="E71" s="419">
        <v>17.8</v>
      </c>
      <c r="F71" s="419">
        <v>18.2</v>
      </c>
      <c r="G71" s="419">
        <v>132.6</v>
      </c>
      <c r="H71" s="419">
        <v>129.1</v>
      </c>
      <c r="I71" s="419">
        <v>134</v>
      </c>
      <c r="J71" s="419">
        <v>128.7</v>
      </c>
      <c r="K71" s="419">
        <v>123.7</v>
      </c>
      <c r="L71" s="419">
        <v>130.7</v>
      </c>
      <c r="M71" s="419">
        <v>3.9</v>
      </c>
      <c r="N71" s="419">
        <v>5.4</v>
      </c>
      <c r="O71" s="419">
        <v>3.3</v>
      </c>
    </row>
    <row r="72" spans="2:15" ht="16.5" customHeight="1">
      <c r="B72" s="374" t="s">
        <v>407</v>
      </c>
      <c r="C72" s="375" t="s">
        <v>313</v>
      </c>
      <c r="D72" s="418">
        <v>18.5</v>
      </c>
      <c r="E72" s="419">
        <v>19</v>
      </c>
      <c r="F72" s="419">
        <v>18.4</v>
      </c>
      <c r="G72" s="419">
        <v>145.3</v>
      </c>
      <c r="H72" s="419">
        <v>151.7</v>
      </c>
      <c r="I72" s="419">
        <v>142.5</v>
      </c>
      <c r="J72" s="419">
        <v>137.1</v>
      </c>
      <c r="K72" s="419">
        <v>140.9</v>
      </c>
      <c r="L72" s="419">
        <v>135.4</v>
      </c>
      <c r="M72" s="419">
        <v>8.2</v>
      </c>
      <c r="N72" s="419">
        <v>10.8</v>
      </c>
      <c r="O72" s="419">
        <v>7.1</v>
      </c>
    </row>
    <row r="73" spans="2:15" ht="16.5" customHeight="1">
      <c r="B73" s="374" t="s">
        <v>312</v>
      </c>
      <c r="C73" s="375" t="s">
        <v>190</v>
      </c>
      <c r="D73" s="418">
        <v>18.4</v>
      </c>
      <c r="E73" s="419">
        <v>18.5</v>
      </c>
      <c r="F73" s="419">
        <v>18.1</v>
      </c>
      <c r="G73" s="419">
        <v>142.9</v>
      </c>
      <c r="H73" s="419">
        <v>148.5</v>
      </c>
      <c r="I73" s="419">
        <v>131.3</v>
      </c>
      <c r="J73" s="419">
        <v>134.6</v>
      </c>
      <c r="K73" s="419">
        <v>139.4</v>
      </c>
      <c r="L73" s="419">
        <v>124.8</v>
      </c>
      <c r="M73" s="419">
        <v>8.3</v>
      </c>
      <c r="N73" s="419">
        <v>9.1</v>
      </c>
      <c r="O73" s="419">
        <v>6.5</v>
      </c>
    </row>
    <row r="74" spans="2:15" ht="16.5" customHeight="1">
      <c r="B74" s="379" t="s">
        <v>156</v>
      </c>
      <c r="C74" s="380" t="s">
        <v>66</v>
      </c>
      <c r="D74" s="420">
        <v>18.1</v>
      </c>
      <c r="E74" s="421">
        <v>19.1</v>
      </c>
      <c r="F74" s="421">
        <v>17.2</v>
      </c>
      <c r="G74" s="421">
        <v>120.9</v>
      </c>
      <c r="H74" s="421">
        <v>141.4</v>
      </c>
      <c r="I74" s="421">
        <v>102.6</v>
      </c>
      <c r="J74" s="421">
        <v>112.8</v>
      </c>
      <c r="K74" s="421">
        <v>128.4</v>
      </c>
      <c r="L74" s="421">
        <v>98.9</v>
      </c>
      <c r="M74" s="421">
        <v>8.1</v>
      </c>
      <c r="N74" s="421">
        <v>13</v>
      </c>
      <c r="O74" s="421">
        <v>3.7</v>
      </c>
    </row>
    <row r="75" spans="2:15" ht="16.5" customHeight="1">
      <c r="B75" s="383" t="s">
        <v>78</v>
      </c>
      <c r="C75" s="384" t="s">
        <v>487</v>
      </c>
      <c r="D75" s="415">
        <v>19.2</v>
      </c>
      <c r="E75" s="415">
        <v>20.1</v>
      </c>
      <c r="F75" s="415">
        <v>18.4</v>
      </c>
      <c r="G75" s="415">
        <v>151.4</v>
      </c>
      <c r="H75" s="415">
        <v>167.8</v>
      </c>
      <c r="I75" s="415">
        <v>138.3</v>
      </c>
      <c r="J75" s="415">
        <v>137.9</v>
      </c>
      <c r="K75" s="415">
        <v>150.4</v>
      </c>
      <c r="L75" s="415">
        <v>127.9</v>
      </c>
      <c r="M75" s="415">
        <v>13.5</v>
      </c>
      <c r="N75" s="415">
        <v>17.4</v>
      </c>
      <c r="O75" s="415">
        <v>10.4</v>
      </c>
    </row>
    <row r="76" spans="2:15" ht="16.5" customHeight="1">
      <c r="B76" s="385" t="s">
        <v>209</v>
      </c>
      <c r="C76" s="375" t="s">
        <v>488</v>
      </c>
      <c r="D76" s="417">
        <v>17.9</v>
      </c>
      <c r="E76" s="417">
        <v>18.6</v>
      </c>
      <c r="F76" s="417">
        <v>16.5</v>
      </c>
      <c r="G76" s="417">
        <v>146</v>
      </c>
      <c r="H76" s="417">
        <v>156</v>
      </c>
      <c r="I76" s="417">
        <v>125.3</v>
      </c>
      <c r="J76" s="417">
        <v>135.6</v>
      </c>
      <c r="K76" s="417">
        <v>142.6</v>
      </c>
      <c r="L76" s="417">
        <v>121.1</v>
      </c>
      <c r="M76" s="417">
        <v>10.4</v>
      </c>
      <c r="N76" s="417">
        <v>13.4</v>
      </c>
      <c r="O76" s="417">
        <v>4.2</v>
      </c>
    </row>
    <row r="77" spans="2:15" ht="16.5" customHeight="1">
      <c r="B77" s="388" t="s">
        <v>490</v>
      </c>
      <c r="C77" s="389" t="s">
        <v>491</v>
      </c>
      <c r="D77" s="425">
        <v>21</v>
      </c>
      <c r="E77" s="425">
        <v>21</v>
      </c>
      <c r="F77" s="425">
        <v>21.1</v>
      </c>
      <c r="G77" s="425">
        <v>173.2</v>
      </c>
      <c r="H77" s="425">
        <v>176.8</v>
      </c>
      <c r="I77" s="425">
        <v>163</v>
      </c>
      <c r="J77" s="425">
        <v>160.2</v>
      </c>
      <c r="K77" s="425">
        <v>160.7</v>
      </c>
      <c r="L77" s="425">
        <v>158.7</v>
      </c>
      <c r="M77" s="425">
        <v>13</v>
      </c>
      <c r="N77" s="425">
        <v>16.1</v>
      </c>
      <c r="O77" s="425">
        <v>4.3</v>
      </c>
    </row>
    <row r="78" spans="2:15" ht="16.5" customHeight="1">
      <c r="B78" s="392" t="s">
        <v>492</v>
      </c>
      <c r="C78" s="393" t="s">
        <v>301</v>
      </c>
      <c r="D78" s="419" t="s">
        <v>591</v>
      </c>
      <c r="E78" s="419" t="s">
        <v>591</v>
      </c>
      <c r="F78" s="419" t="s">
        <v>591</v>
      </c>
      <c r="G78" s="419" t="s">
        <v>591</v>
      </c>
      <c r="H78" s="419" t="s">
        <v>591</v>
      </c>
      <c r="I78" s="419" t="s">
        <v>591</v>
      </c>
      <c r="J78" s="419" t="s">
        <v>591</v>
      </c>
      <c r="K78" s="419" t="s">
        <v>591</v>
      </c>
      <c r="L78" s="419" t="s">
        <v>591</v>
      </c>
      <c r="M78" s="419" t="s">
        <v>591</v>
      </c>
      <c r="N78" s="419" t="s">
        <v>591</v>
      </c>
      <c r="O78" s="419" t="s">
        <v>591</v>
      </c>
    </row>
    <row r="79" spans="2:15" ht="16.5" customHeight="1">
      <c r="B79" s="392" t="s">
        <v>493</v>
      </c>
      <c r="C79" s="393" t="s">
        <v>494</v>
      </c>
      <c r="D79" s="419">
        <v>18.6</v>
      </c>
      <c r="E79" s="419">
        <v>18.6</v>
      </c>
      <c r="F79" s="419">
        <v>17.8</v>
      </c>
      <c r="G79" s="419">
        <v>158.9</v>
      </c>
      <c r="H79" s="419">
        <v>161.2</v>
      </c>
      <c r="I79" s="419">
        <v>138.4</v>
      </c>
      <c r="J79" s="419">
        <v>143.2</v>
      </c>
      <c r="K79" s="419">
        <v>144.4</v>
      </c>
      <c r="L79" s="419">
        <v>132.7</v>
      </c>
      <c r="M79" s="419">
        <v>15.7</v>
      </c>
      <c r="N79" s="419">
        <v>16.8</v>
      </c>
      <c r="O79" s="419">
        <v>5.7</v>
      </c>
    </row>
    <row r="80" spans="2:15" ht="16.5" customHeight="1">
      <c r="B80" s="392" t="s">
        <v>496</v>
      </c>
      <c r="C80" s="393" t="s">
        <v>108</v>
      </c>
      <c r="D80" s="419">
        <v>21.2</v>
      </c>
      <c r="E80" s="419">
        <v>21.4</v>
      </c>
      <c r="F80" s="419">
        <v>20.8</v>
      </c>
      <c r="G80" s="419">
        <v>181.5</v>
      </c>
      <c r="H80" s="419">
        <v>186.8</v>
      </c>
      <c r="I80" s="419">
        <v>168.8</v>
      </c>
      <c r="J80" s="419">
        <v>169.8</v>
      </c>
      <c r="K80" s="419">
        <v>172.9</v>
      </c>
      <c r="L80" s="419">
        <v>162.3</v>
      </c>
      <c r="M80" s="419">
        <v>11.7</v>
      </c>
      <c r="N80" s="419">
        <v>13.9</v>
      </c>
      <c r="O80" s="419">
        <v>6.5</v>
      </c>
    </row>
    <row r="81" spans="2:15" ht="16.5" customHeight="1">
      <c r="B81" s="392" t="s">
        <v>497</v>
      </c>
      <c r="C81" s="393" t="s">
        <v>186</v>
      </c>
      <c r="D81" s="419">
        <v>18.2</v>
      </c>
      <c r="E81" s="419">
        <v>18.7</v>
      </c>
      <c r="F81" s="419">
        <v>17</v>
      </c>
      <c r="G81" s="419">
        <v>150.7</v>
      </c>
      <c r="H81" s="419">
        <v>157.1</v>
      </c>
      <c r="I81" s="419">
        <v>135.8</v>
      </c>
      <c r="J81" s="419">
        <v>140.3</v>
      </c>
      <c r="K81" s="419">
        <v>145.4</v>
      </c>
      <c r="L81" s="419">
        <v>128.4</v>
      </c>
      <c r="M81" s="419">
        <v>10.4</v>
      </c>
      <c r="N81" s="419">
        <v>11.7</v>
      </c>
      <c r="O81" s="419">
        <v>7.4</v>
      </c>
    </row>
    <row r="82" spans="2:15" ht="16.5" customHeight="1">
      <c r="B82" s="392" t="s">
        <v>498</v>
      </c>
      <c r="C82" s="393" t="s">
        <v>171</v>
      </c>
      <c r="D82" s="419">
        <v>21</v>
      </c>
      <c r="E82" s="419">
        <v>21.2</v>
      </c>
      <c r="F82" s="419">
        <v>20.6</v>
      </c>
      <c r="G82" s="419">
        <v>183.6</v>
      </c>
      <c r="H82" s="419">
        <v>196.3</v>
      </c>
      <c r="I82" s="419">
        <v>154.4</v>
      </c>
      <c r="J82" s="419">
        <v>158.6</v>
      </c>
      <c r="K82" s="419">
        <v>162.9</v>
      </c>
      <c r="L82" s="419">
        <v>148.6</v>
      </c>
      <c r="M82" s="419">
        <v>25</v>
      </c>
      <c r="N82" s="419">
        <v>33.4</v>
      </c>
      <c r="O82" s="419">
        <v>5.8</v>
      </c>
    </row>
    <row r="83" spans="2:15" ht="16.5" customHeight="1">
      <c r="B83" s="392" t="s">
        <v>499</v>
      </c>
      <c r="C83" s="393" t="s">
        <v>501</v>
      </c>
      <c r="D83" s="419">
        <v>19</v>
      </c>
      <c r="E83" s="419">
        <v>18.7</v>
      </c>
      <c r="F83" s="419">
        <v>19.9</v>
      </c>
      <c r="G83" s="419">
        <v>159.1</v>
      </c>
      <c r="H83" s="419">
        <v>162.7</v>
      </c>
      <c r="I83" s="419">
        <v>143</v>
      </c>
      <c r="J83" s="419">
        <v>143.3</v>
      </c>
      <c r="K83" s="419">
        <v>145.2</v>
      </c>
      <c r="L83" s="419">
        <v>134.6</v>
      </c>
      <c r="M83" s="419">
        <v>15.8</v>
      </c>
      <c r="N83" s="419">
        <v>17.5</v>
      </c>
      <c r="O83" s="419">
        <v>8.4</v>
      </c>
    </row>
    <row r="84" spans="2:15" ht="16.5" customHeight="1">
      <c r="B84" s="392" t="s">
        <v>502</v>
      </c>
      <c r="C84" s="393" t="s">
        <v>503</v>
      </c>
      <c r="D84" s="419">
        <v>18.7</v>
      </c>
      <c r="E84" s="419">
        <v>19</v>
      </c>
      <c r="F84" s="419">
        <v>17.7</v>
      </c>
      <c r="G84" s="419">
        <v>177</v>
      </c>
      <c r="H84" s="419">
        <v>188.9</v>
      </c>
      <c r="I84" s="419">
        <v>138.5</v>
      </c>
      <c r="J84" s="419">
        <v>148.9</v>
      </c>
      <c r="K84" s="419">
        <v>154.1</v>
      </c>
      <c r="L84" s="419">
        <v>132</v>
      </c>
      <c r="M84" s="419">
        <v>28.1</v>
      </c>
      <c r="N84" s="419">
        <v>34.8</v>
      </c>
      <c r="O84" s="419">
        <v>6.5</v>
      </c>
    </row>
    <row r="85" spans="2:15" ht="16.5" customHeight="1">
      <c r="B85" s="392" t="s">
        <v>504</v>
      </c>
      <c r="C85" s="393" t="s">
        <v>34</v>
      </c>
      <c r="D85" s="419">
        <v>18.9</v>
      </c>
      <c r="E85" s="419">
        <v>19.1</v>
      </c>
      <c r="F85" s="419">
        <v>18.4</v>
      </c>
      <c r="G85" s="419">
        <v>173.3</v>
      </c>
      <c r="H85" s="419">
        <v>175.7</v>
      </c>
      <c r="I85" s="419">
        <v>164</v>
      </c>
      <c r="J85" s="419">
        <v>147.3</v>
      </c>
      <c r="K85" s="419">
        <v>148.7</v>
      </c>
      <c r="L85" s="419">
        <v>142.2</v>
      </c>
      <c r="M85" s="419">
        <v>26</v>
      </c>
      <c r="N85" s="419">
        <v>27</v>
      </c>
      <c r="O85" s="419">
        <v>21.8</v>
      </c>
    </row>
    <row r="86" spans="2:15" ht="16.5" customHeight="1">
      <c r="B86" s="392" t="s">
        <v>505</v>
      </c>
      <c r="C86" s="393" t="s">
        <v>506</v>
      </c>
      <c r="D86" s="419">
        <v>19.4</v>
      </c>
      <c r="E86" s="419">
        <v>19.4</v>
      </c>
      <c r="F86" s="419">
        <v>19.9</v>
      </c>
      <c r="G86" s="419">
        <v>163.2</v>
      </c>
      <c r="H86" s="419">
        <v>164.2</v>
      </c>
      <c r="I86" s="419">
        <v>157.6</v>
      </c>
      <c r="J86" s="419">
        <v>147.1</v>
      </c>
      <c r="K86" s="419">
        <v>147.4</v>
      </c>
      <c r="L86" s="419">
        <v>145.7</v>
      </c>
      <c r="M86" s="419">
        <v>16.1</v>
      </c>
      <c r="N86" s="419">
        <v>16.8</v>
      </c>
      <c r="O86" s="419">
        <v>11.9</v>
      </c>
    </row>
    <row r="87" spans="2:15" ht="16.5" customHeight="1">
      <c r="B87" s="392" t="s">
        <v>207</v>
      </c>
      <c r="C87" s="393" t="s">
        <v>507</v>
      </c>
      <c r="D87" s="419">
        <v>20.2</v>
      </c>
      <c r="E87" s="419">
        <v>20.1</v>
      </c>
      <c r="F87" s="419">
        <v>20.3</v>
      </c>
      <c r="G87" s="419">
        <v>174.6</v>
      </c>
      <c r="H87" s="419">
        <v>178.4</v>
      </c>
      <c r="I87" s="419">
        <v>157</v>
      </c>
      <c r="J87" s="419">
        <v>155.2</v>
      </c>
      <c r="K87" s="419">
        <v>156.5</v>
      </c>
      <c r="L87" s="419">
        <v>149.3</v>
      </c>
      <c r="M87" s="419">
        <v>19.4</v>
      </c>
      <c r="N87" s="419">
        <v>21.9</v>
      </c>
      <c r="O87" s="419">
        <v>7.7</v>
      </c>
    </row>
    <row r="88" spans="2:15" ht="16.5" customHeight="1">
      <c r="B88" s="392" t="s">
        <v>508</v>
      </c>
      <c r="C88" s="393" t="s">
        <v>363</v>
      </c>
      <c r="D88" s="419">
        <v>18.3</v>
      </c>
      <c r="E88" s="419">
        <v>18.3</v>
      </c>
      <c r="F88" s="419">
        <v>18.1</v>
      </c>
      <c r="G88" s="419">
        <v>163.8</v>
      </c>
      <c r="H88" s="419">
        <v>165.4</v>
      </c>
      <c r="I88" s="419">
        <v>152.9</v>
      </c>
      <c r="J88" s="419">
        <v>141.7</v>
      </c>
      <c r="K88" s="419">
        <v>142.2</v>
      </c>
      <c r="L88" s="419">
        <v>138.1</v>
      </c>
      <c r="M88" s="419">
        <v>22.1</v>
      </c>
      <c r="N88" s="419">
        <v>23.2</v>
      </c>
      <c r="O88" s="419">
        <v>14.8</v>
      </c>
    </row>
    <row r="89" spans="2:15" ht="16.5" customHeight="1">
      <c r="B89" s="392" t="s">
        <v>53</v>
      </c>
      <c r="C89" s="393" t="s">
        <v>385</v>
      </c>
      <c r="D89" s="419">
        <v>19</v>
      </c>
      <c r="E89" s="419">
        <v>19.1</v>
      </c>
      <c r="F89" s="419">
        <v>17.9</v>
      </c>
      <c r="G89" s="419">
        <v>164.6</v>
      </c>
      <c r="H89" s="419">
        <v>168</v>
      </c>
      <c r="I89" s="419">
        <v>142.7</v>
      </c>
      <c r="J89" s="419">
        <v>147.6</v>
      </c>
      <c r="K89" s="419">
        <v>149.6</v>
      </c>
      <c r="L89" s="419">
        <v>134.8</v>
      </c>
      <c r="M89" s="419">
        <v>17</v>
      </c>
      <c r="N89" s="419">
        <v>18.4</v>
      </c>
      <c r="O89" s="419">
        <v>7.9</v>
      </c>
    </row>
    <row r="90" spans="2:15" ht="16.5" customHeight="1">
      <c r="B90" s="392" t="s">
        <v>489</v>
      </c>
      <c r="C90" s="393" t="s">
        <v>510</v>
      </c>
      <c r="D90" s="419">
        <v>19</v>
      </c>
      <c r="E90" s="419">
        <v>19.3</v>
      </c>
      <c r="F90" s="419">
        <v>17.9</v>
      </c>
      <c r="G90" s="419">
        <v>159.6</v>
      </c>
      <c r="H90" s="419">
        <v>162.1</v>
      </c>
      <c r="I90" s="419">
        <v>151.1</v>
      </c>
      <c r="J90" s="419">
        <v>143.5</v>
      </c>
      <c r="K90" s="419">
        <v>145.3</v>
      </c>
      <c r="L90" s="419">
        <v>137.3</v>
      </c>
      <c r="M90" s="419">
        <v>16.1</v>
      </c>
      <c r="N90" s="419">
        <v>16.8</v>
      </c>
      <c r="O90" s="419">
        <v>13.8</v>
      </c>
    </row>
    <row r="91" spans="2:15" ht="16.5" customHeight="1">
      <c r="B91" s="392" t="s">
        <v>212</v>
      </c>
      <c r="C91" s="393" t="s">
        <v>511</v>
      </c>
      <c r="D91" s="419">
        <v>20.6</v>
      </c>
      <c r="E91" s="419">
        <v>20.4</v>
      </c>
      <c r="F91" s="419">
        <v>21.1</v>
      </c>
      <c r="G91" s="419">
        <v>176.9</v>
      </c>
      <c r="H91" s="419">
        <v>180.8</v>
      </c>
      <c r="I91" s="419">
        <v>167.4</v>
      </c>
      <c r="J91" s="419">
        <v>154</v>
      </c>
      <c r="K91" s="419">
        <v>154.8</v>
      </c>
      <c r="L91" s="419">
        <v>151.9</v>
      </c>
      <c r="M91" s="419">
        <v>22.9</v>
      </c>
      <c r="N91" s="419">
        <v>26</v>
      </c>
      <c r="O91" s="419">
        <v>15.5</v>
      </c>
    </row>
    <row r="92" spans="2:15" ht="16.5" customHeight="1">
      <c r="B92" s="392" t="s">
        <v>68</v>
      </c>
      <c r="C92" s="393" t="s">
        <v>47</v>
      </c>
      <c r="D92" s="419">
        <v>19.7</v>
      </c>
      <c r="E92" s="419">
        <v>19.9</v>
      </c>
      <c r="F92" s="419">
        <v>19.3</v>
      </c>
      <c r="G92" s="419">
        <v>169.9</v>
      </c>
      <c r="H92" s="419">
        <v>175.7</v>
      </c>
      <c r="I92" s="419">
        <v>155.2</v>
      </c>
      <c r="J92" s="419">
        <v>152.2</v>
      </c>
      <c r="K92" s="419">
        <v>154.8</v>
      </c>
      <c r="L92" s="419">
        <v>145.6</v>
      </c>
      <c r="M92" s="419">
        <v>17.7</v>
      </c>
      <c r="N92" s="419">
        <v>20.9</v>
      </c>
      <c r="O92" s="419">
        <v>9.6</v>
      </c>
    </row>
    <row r="93" spans="2:15" ht="16.5" customHeight="1">
      <c r="B93" s="392" t="s">
        <v>513</v>
      </c>
      <c r="C93" s="393" t="s">
        <v>514</v>
      </c>
      <c r="D93" s="419">
        <v>18</v>
      </c>
      <c r="E93" s="419">
        <v>18.2</v>
      </c>
      <c r="F93" s="419">
        <v>17.4</v>
      </c>
      <c r="G93" s="419">
        <v>158.7</v>
      </c>
      <c r="H93" s="419">
        <v>161.4</v>
      </c>
      <c r="I93" s="419">
        <v>147.2</v>
      </c>
      <c r="J93" s="419">
        <v>144.7</v>
      </c>
      <c r="K93" s="419">
        <v>145.4</v>
      </c>
      <c r="L93" s="419">
        <v>141.5</v>
      </c>
      <c r="M93" s="419">
        <v>14</v>
      </c>
      <c r="N93" s="419">
        <v>16</v>
      </c>
      <c r="O93" s="419">
        <v>5.7</v>
      </c>
    </row>
    <row r="94" spans="2:15" ht="16.5" customHeight="1">
      <c r="B94" s="392" t="s">
        <v>200</v>
      </c>
      <c r="C94" s="393" t="s">
        <v>515</v>
      </c>
      <c r="D94" s="419">
        <v>18.9</v>
      </c>
      <c r="E94" s="419">
        <v>19</v>
      </c>
      <c r="F94" s="419">
        <v>18.2</v>
      </c>
      <c r="G94" s="419">
        <v>162.2</v>
      </c>
      <c r="H94" s="419">
        <v>166.9</v>
      </c>
      <c r="I94" s="419">
        <v>136</v>
      </c>
      <c r="J94" s="419">
        <v>142.5</v>
      </c>
      <c r="K94" s="419">
        <v>145.4</v>
      </c>
      <c r="L94" s="419">
        <v>126.2</v>
      </c>
      <c r="M94" s="419">
        <v>19.7</v>
      </c>
      <c r="N94" s="419">
        <v>21.5</v>
      </c>
      <c r="O94" s="419">
        <v>9.8</v>
      </c>
    </row>
    <row r="95" spans="2:15" ht="16.5" customHeight="1">
      <c r="B95" s="392" t="s">
        <v>516</v>
      </c>
      <c r="C95" s="394" t="s">
        <v>435</v>
      </c>
      <c r="D95" s="419">
        <v>18</v>
      </c>
      <c r="E95" s="419">
        <v>18.2</v>
      </c>
      <c r="F95" s="419">
        <v>17.6</v>
      </c>
      <c r="G95" s="419">
        <v>151</v>
      </c>
      <c r="H95" s="419">
        <v>160.3</v>
      </c>
      <c r="I95" s="419">
        <v>135.5</v>
      </c>
      <c r="J95" s="419">
        <v>137</v>
      </c>
      <c r="K95" s="419">
        <v>141.9</v>
      </c>
      <c r="L95" s="419">
        <v>128.8</v>
      </c>
      <c r="M95" s="419">
        <v>14</v>
      </c>
      <c r="N95" s="419">
        <v>18.4</v>
      </c>
      <c r="O95" s="419">
        <v>6.7</v>
      </c>
    </row>
    <row r="96" spans="2:15" ht="16.5" customHeight="1">
      <c r="B96" s="383" t="s">
        <v>82</v>
      </c>
      <c r="C96" s="395" t="s">
        <v>170</v>
      </c>
      <c r="D96" s="415">
        <v>19.8</v>
      </c>
      <c r="E96" s="415">
        <v>19.6</v>
      </c>
      <c r="F96" s="415">
        <v>20.1</v>
      </c>
      <c r="G96" s="415">
        <v>156.5</v>
      </c>
      <c r="H96" s="415">
        <v>163.9</v>
      </c>
      <c r="I96" s="415">
        <v>141.7</v>
      </c>
      <c r="J96" s="415">
        <v>144.7</v>
      </c>
      <c r="K96" s="415">
        <v>149.1</v>
      </c>
      <c r="L96" s="415">
        <v>135.9</v>
      </c>
      <c r="M96" s="415">
        <v>11.8</v>
      </c>
      <c r="N96" s="415">
        <v>14.8</v>
      </c>
      <c r="O96" s="415">
        <v>5.8</v>
      </c>
    </row>
    <row r="97" spans="2:15" ht="16.5" customHeight="1">
      <c r="B97" s="396" t="s">
        <v>517</v>
      </c>
      <c r="C97" s="397" t="s">
        <v>349</v>
      </c>
      <c r="D97" s="421">
        <v>18.5</v>
      </c>
      <c r="E97" s="421">
        <v>18.9</v>
      </c>
      <c r="F97" s="421">
        <v>18.3</v>
      </c>
      <c r="G97" s="421">
        <v>122.2</v>
      </c>
      <c r="H97" s="421">
        <v>141</v>
      </c>
      <c r="I97" s="421">
        <v>112.3</v>
      </c>
      <c r="J97" s="421">
        <v>117</v>
      </c>
      <c r="K97" s="421">
        <v>132.3</v>
      </c>
      <c r="L97" s="421">
        <v>108.9</v>
      </c>
      <c r="M97" s="421">
        <v>5.2</v>
      </c>
      <c r="N97" s="421">
        <v>8.7</v>
      </c>
      <c r="O97" s="421">
        <v>3.4</v>
      </c>
    </row>
    <row r="98" spans="2:15" ht="16.5" customHeight="1">
      <c r="B98" s="388" t="s">
        <v>88</v>
      </c>
      <c r="C98" s="389" t="s">
        <v>518</v>
      </c>
      <c r="D98" s="413">
        <v>18.6</v>
      </c>
      <c r="E98" s="413">
        <v>19</v>
      </c>
      <c r="F98" s="413">
        <v>18</v>
      </c>
      <c r="G98" s="413">
        <v>160.6</v>
      </c>
      <c r="H98" s="413">
        <v>170.3</v>
      </c>
      <c r="I98" s="413">
        <v>147.5</v>
      </c>
      <c r="J98" s="413">
        <v>147.4</v>
      </c>
      <c r="K98" s="413">
        <v>155.9</v>
      </c>
      <c r="L98" s="413">
        <v>135.9</v>
      </c>
      <c r="M98" s="413">
        <v>13.2</v>
      </c>
      <c r="N98" s="413">
        <v>14.4</v>
      </c>
      <c r="O98" s="413">
        <v>11.6</v>
      </c>
    </row>
    <row r="99" spans="2:15" ht="16.5" customHeight="1">
      <c r="B99" s="392" t="s">
        <v>473</v>
      </c>
      <c r="C99" s="393" t="s">
        <v>193</v>
      </c>
      <c r="D99" s="419">
        <v>14.5</v>
      </c>
      <c r="E99" s="419">
        <v>13.8</v>
      </c>
      <c r="F99" s="419">
        <v>14.9</v>
      </c>
      <c r="G99" s="419">
        <v>91.1</v>
      </c>
      <c r="H99" s="419">
        <v>94.1</v>
      </c>
      <c r="I99" s="419">
        <v>89.4</v>
      </c>
      <c r="J99" s="419">
        <v>85.6</v>
      </c>
      <c r="K99" s="419">
        <v>86.3</v>
      </c>
      <c r="L99" s="419">
        <v>85.2</v>
      </c>
      <c r="M99" s="419">
        <v>5.5</v>
      </c>
      <c r="N99" s="419">
        <v>7.8</v>
      </c>
      <c r="O99" s="419">
        <v>4.2</v>
      </c>
    </row>
    <row r="100" spans="2:15" ht="16.5" customHeight="1">
      <c r="B100" s="383" t="s">
        <v>519</v>
      </c>
      <c r="C100" s="384" t="s">
        <v>157</v>
      </c>
      <c r="D100" s="415">
        <v>19</v>
      </c>
      <c r="E100" s="415">
        <v>19.6</v>
      </c>
      <c r="F100" s="415">
        <v>18.8</v>
      </c>
      <c r="G100" s="415">
        <v>154.6</v>
      </c>
      <c r="H100" s="415">
        <v>164.4</v>
      </c>
      <c r="I100" s="415">
        <v>150.6</v>
      </c>
      <c r="J100" s="415">
        <v>143.1</v>
      </c>
      <c r="K100" s="415">
        <v>148.5</v>
      </c>
      <c r="L100" s="415">
        <v>140.9</v>
      </c>
      <c r="M100" s="415">
        <v>11.5</v>
      </c>
      <c r="N100" s="415">
        <v>15.9</v>
      </c>
      <c r="O100" s="415">
        <v>9.7</v>
      </c>
    </row>
    <row r="101" spans="2:15" ht="16.5" customHeight="1">
      <c r="B101" s="396" t="s">
        <v>295</v>
      </c>
      <c r="C101" s="380" t="s">
        <v>134</v>
      </c>
      <c r="D101" s="421">
        <v>17.9</v>
      </c>
      <c r="E101" s="421">
        <v>18.2</v>
      </c>
      <c r="F101" s="421">
        <v>17.8</v>
      </c>
      <c r="G101" s="421">
        <v>134</v>
      </c>
      <c r="H101" s="421">
        <v>137.6</v>
      </c>
      <c r="I101" s="421">
        <v>132.2</v>
      </c>
      <c r="J101" s="421">
        <v>129.8</v>
      </c>
      <c r="K101" s="421">
        <v>132.5</v>
      </c>
      <c r="L101" s="421">
        <v>128.5</v>
      </c>
      <c r="M101" s="421">
        <v>4.2</v>
      </c>
      <c r="N101" s="421">
        <v>5.1</v>
      </c>
      <c r="O101" s="421">
        <v>3.7</v>
      </c>
    </row>
    <row r="102" spans="2:15" ht="16.5" customHeight="1">
      <c r="B102" s="388" t="s">
        <v>520</v>
      </c>
      <c r="C102" s="389" t="s">
        <v>252</v>
      </c>
      <c r="D102" s="415">
        <v>17.4</v>
      </c>
      <c r="E102" s="415">
        <v>18.5</v>
      </c>
      <c r="F102" s="415">
        <v>16.1</v>
      </c>
      <c r="G102" s="415">
        <v>147.1</v>
      </c>
      <c r="H102" s="415">
        <v>166.2</v>
      </c>
      <c r="I102" s="415">
        <v>124.9</v>
      </c>
      <c r="J102" s="415">
        <v>133.3</v>
      </c>
      <c r="K102" s="415">
        <v>146.8</v>
      </c>
      <c r="L102" s="415">
        <v>117.6</v>
      </c>
      <c r="M102" s="415">
        <v>13.8</v>
      </c>
      <c r="N102" s="415">
        <v>19.4</v>
      </c>
      <c r="O102" s="415">
        <v>7.3</v>
      </c>
    </row>
    <row r="103" spans="2:15" ht="16.5" customHeight="1">
      <c r="B103" s="392" t="s">
        <v>521</v>
      </c>
      <c r="C103" s="393" t="s">
        <v>522</v>
      </c>
      <c r="D103" s="419">
        <v>18.3</v>
      </c>
      <c r="E103" s="419">
        <v>19.4</v>
      </c>
      <c r="F103" s="419">
        <v>17.6</v>
      </c>
      <c r="G103" s="419">
        <v>102.7</v>
      </c>
      <c r="H103" s="419">
        <v>121.1</v>
      </c>
      <c r="I103" s="419">
        <v>89.6</v>
      </c>
      <c r="J103" s="419">
        <v>97.9</v>
      </c>
      <c r="K103" s="419">
        <v>112.7</v>
      </c>
      <c r="L103" s="419">
        <v>87.4</v>
      </c>
      <c r="M103" s="419">
        <v>4.8</v>
      </c>
      <c r="N103" s="419">
        <v>8.4</v>
      </c>
      <c r="O103" s="419">
        <v>2.2</v>
      </c>
    </row>
    <row r="104" spans="2:15" ht="16.5" customHeight="1">
      <c r="B104" s="396" t="s">
        <v>300</v>
      </c>
      <c r="C104" s="380" t="s">
        <v>381</v>
      </c>
      <c r="D104" s="426">
        <v>19.7</v>
      </c>
      <c r="E104" s="426">
        <v>19.8</v>
      </c>
      <c r="F104" s="426">
        <v>19.5</v>
      </c>
      <c r="G104" s="426">
        <v>151.2</v>
      </c>
      <c r="H104" s="426">
        <v>155.7</v>
      </c>
      <c r="I104" s="426">
        <v>143.7</v>
      </c>
      <c r="J104" s="426">
        <v>142.3</v>
      </c>
      <c r="K104" s="426">
        <v>142.7</v>
      </c>
      <c r="L104" s="426">
        <v>141.5</v>
      </c>
      <c r="M104" s="426">
        <v>8.9</v>
      </c>
      <c r="N104" s="426">
        <v>13</v>
      </c>
      <c r="O104" s="426">
        <v>2.2</v>
      </c>
    </row>
  </sheetData>
  <sheetProtection/>
  <mergeCells count="10">
    <mergeCell ref="M4:O4"/>
    <mergeCell ref="B55:C57"/>
    <mergeCell ref="D55:F56"/>
    <mergeCell ref="G55:I56"/>
    <mergeCell ref="J56:L56"/>
    <mergeCell ref="M56:O56"/>
    <mergeCell ref="B3:C5"/>
    <mergeCell ref="D3:F4"/>
    <mergeCell ref="G3:I4"/>
    <mergeCell ref="J4:L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Normal="75" zoomScaleSheetLayoutView="100" workbookViewId="0" topLeftCell="A1">
      <selection activeCell="A1" sqref="A1"/>
    </sheetView>
  </sheetViews>
  <sheetFormatPr defaultColWidth="8.796875" defaultRowHeight="14.25"/>
  <cols>
    <col min="1" max="1" width="9" style="350" bestFit="1" customWidth="1"/>
    <col min="2" max="2" width="6.5" style="350" customWidth="1"/>
    <col min="3" max="3" width="38.59765625" style="351" customWidth="1"/>
    <col min="4" max="18" width="10.3984375" style="350" customWidth="1"/>
    <col min="19" max="16384" width="9" style="350" bestFit="1" customWidth="1"/>
  </cols>
  <sheetData>
    <row r="1" spans="2:18" ht="21.75" customHeight="1">
      <c r="B1" s="398"/>
      <c r="C1" s="353">
        <v>43497</v>
      </c>
      <c r="D1" s="354" t="s">
        <v>531</v>
      </c>
      <c r="E1" s="398"/>
      <c r="F1" s="398"/>
      <c r="H1" s="398"/>
      <c r="I1" s="398"/>
      <c r="J1" s="398"/>
      <c r="K1" s="398"/>
      <c r="L1" s="398"/>
      <c r="M1" s="398"/>
      <c r="N1" s="398"/>
      <c r="O1" s="398"/>
      <c r="P1" s="398"/>
      <c r="Q1" s="398"/>
      <c r="R1" s="398"/>
    </row>
    <row r="2" spans="2:18" ht="18" customHeight="1">
      <c r="B2" s="355"/>
      <c r="C2" s="356" t="s">
        <v>449</v>
      </c>
      <c r="E2" s="355"/>
      <c r="F2" s="355"/>
      <c r="G2" s="355"/>
      <c r="H2" s="355"/>
      <c r="I2" s="355"/>
      <c r="J2" s="355"/>
      <c r="K2" s="355"/>
      <c r="L2" s="357"/>
      <c r="M2" s="355"/>
      <c r="N2" s="355"/>
      <c r="O2" s="355"/>
      <c r="P2" s="355"/>
      <c r="Q2" s="355"/>
      <c r="R2" s="355"/>
    </row>
    <row r="3" spans="2:18" s="352" customFormat="1" ht="18" customHeight="1">
      <c r="B3" s="670" t="s">
        <v>532</v>
      </c>
      <c r="C3" s="671"/>
      <c r="D3" s="676" t="s">
        <v>533</v>
      </c>
      <c r="E3" s="676"/>
      <c r="F3" s="676"/>
      <c r="G3" s="670" t="s">
        <v>271</v>
      </c>
      <c r="H3" s="687"/>
      <c r="I3" s="687"/>
      <c r="J3" s="670" t="s">
        <v>262</v>
      </c>
      <c r="K3" s="687"/>
      <c r="L3" s="687"/>
      <c r="M3" s="683" t="s">
        <v>43</v>
      </c>
      <c r="N3" s="684"/>
      <c r="O3" s="684"/>
      <c r="P3" s="683" t="s">
        <v>534</v>
      </c>
      <c r="Q3" s="684"/>
      <c r="R3" s="685"/>
    </row>
    <row r="4" spans="2:18" s="352" customFormat="1" ht="18" customHeight="1">
      <c r="B4" s="674"/>
      <c r="C4" s="675"/>
      <c r="D4" s="365" t="s">
        <v>135</v>
      </c>
      <c r="E4" s="364" t="s">
        <v>474</v>
      </c>
      <c r="F4" s="364" t="s">
        <v>260</v>
      </c>
      <c r="G4" s="363" t="s">
        <v>135</v>
      </c>
      <c r="H4" s="364" t="s">
        <v>474</v>
      </c>
      <c r="I4" s="364" t="s">
        <v>260</v>
      </c>
      <c r="J4" s="363" t="s">
        <v>135</v>
      </c>
      <c r="K4" s="364" t="s">
        <v>474</v>
      </c>
      <c r="L4" s="364" t="s">
        <v>260</v>
      </c>
      <c r="M4" s="364" t="s">
        <v>135</v>
      </c>
      <c r="N4" s="363" t="s">
        <v>474</v>
      </c>
      <c r="O4" s="364" t="s">
        <v>260</v>
      </c>
      <c r="P4" s="363" t="s">
        <v>135</v>
      </c>
      <c r="Q4" s="363" t="s">
        <v>474</v>
      </c>
      <c r="R4" s="365" t="s">
        <v>260</v>
      </c>
    </row>
    <row r="5" spans="2:18" s="352" customFormat="1" ht="9.75" customHeight="1">
      <c r="B5" s="406"/>
      <c r="C5" s="407"/>
      <c r="D5" s="428" t="s">
        <v>365</v>
      </c>
      <c r="E5" s="429" t="s">
        <v>365</v>
      </c>
      <c r="F5" s="429" t="s">
        <v>365</v>
      </c>
      <c r="G5" s="429" t="s">
        <v>365</v>
      </c>
      <c r="H5" s="429" t="s">
        <v>365</v>
      </c>
      <c r="I5" s="429" t="s">
        <v>365</v>
      </c>
      <c r="J5" s="429" t="s">
        <v>365</v>
      </c>
      <c r="K5" s="429" t="s">
        <v>365</v>
      </c>
      <c r="L5" s="429" t="s">
        <v>365</v>
      </c>
      <c r="M5" s="429" t="s">
        <v>365</v>
      </c>
      <c r="N5" s="429" t="s">
        <v>365</v>
      </c>
      <c r="O5" s="429" t="s">
        <v>365</v>
      </c>
      <c r="P5" s="430" t="s">
        <v>95</v>
      </c>
      <c r="Q5" s="430" t="s">
        <v>95</v>
      </c>
      <c r="R5" s="430" t="s">
        <v>95</v>
      </c>
    </row>
    <row r="6" spans="2:18" ht="16.5" customHeight="1">
      <c r="B6" s="411" t="s">
        <v>49</v>
      </c>
      <c r="C6" s="412" t="s">
        <v>113</v>
      </c>
      <c r="D6" s="431">
        <v>1414763</v>
      </c>
      <c r="E6" s="431">
        <v>772843</v>
      </c>
      <c r="F6" s="431">
        <v>641920</v>
      </c>
      <c r="G6" s="431">
        <v>21600</v>
      </c>
      <c r="H6" s="431">
        <v>9945</v>
      </c>
      <c r="I6" s="431">
        <v>11655</v>
      </c>
      <c r="J6" s="431">
        <v>25562</v>
      </c>
      <c r="K6" s="431">
        <v>12325</v>
      </c>
      <c r="L6" s="431">
        <v>13237</v>
      </c>
      <c r="M6" s="431">
        <v>1410801</v>
      </c>
      <c r="N6" s="431">
        <v>770463</v>
      </c>
      <c r="O6" s="431">
        <v>640338</v>
      </c>
      <c r="P6" s="413">
        <v>31.4</v>
      </c>
      <c r="Q6" s="413">
        <v>15.9</v>
      </c>
      <c r="R6" s="413">
        <v>50.1</v>
      </c>
    </row>
    <row r="7" spans="2:18" ht="16.5" customHeight="1">
      <c r="B7" s="370" t="s">
        <v>398</v>
      </c>
      <c r="C7" s="371" t="s">
        <v>475</v>
      </c>
      <c r="D7" s="432">
        <v>62552</v>
      </c>
      <c r="E7" s="433">
        <v>50771</v>
      </c>
      <c r="F7" s="433">
        <v>11781</v>
      </c>
      <c r="G7" s="433">
        <v>1257</v>
      </c>
      <c r="H7" s="433">
        <v>1106</v>
      </c>
      <c r="I7" s="433">
        <v>151</v>
      </c>
      <c r="J7" s="433">
        <v>405</v>
      </c>
      <c r="K7" s="433">
        <v>378</v>
      </c>
      <c r="L7" s="433">
        <v>27</v>
      </c>
      <c r="M7" s="433">
        <v>63404</v>
      </c>
      <c r="N7" s="433">
        <v>51499</v>
      </c>
      <c r="O7" s="433">
        <v>11905</v>
      </c>
      <c r="P7" s="415">
        <v>12.1</v>
      </c>
      <c r="Q7" s="415">
        <v>7.8</v>
      </c>
      <c r="R7" s="415">
        <v>30.7</v>
      </c>
    </row>
    <row r="8" spans="2:18" ht="16.5" customHeight="1">
      <c r="B8" s="374" t="s">
        <v>67</v>
      </c>
      <c r="C8" s="375" t="s">
        <v>162</v>
      </c>
      <c r="D8" s="434">
        <v>394004</v>
      </c>
      <c r="E8" s="435">
        <v>279548</v>
      </c>
      <c r="F8" s="435">
        <v>114456</v>
      </c>
      <c r="G8" s="435">
        <v>3504</v>
      </c>
      <c r="H8" s="435">
        <v>2241</v>
      </c>
      <c r="I8" s="435">
        <v>1263</v>
      </c>
      <c r="J8" s="435">
        <v>4862</v>
      </c>
      <c r="K8" s="435">
        <v>3021</v>
      </c>
      <c r="L8" s="435">
        <v>1841</v>
      </c>
      <c r="M8" s="435">
        <v>392646</v>
      </c>
      <c r="N8" s="435">
        <v>278768</v>
      </c>
      <c r="O8" s="435">
        <v>113878</v>
      </c>
      <c r="P8" s="419">
        <v>14.3</v>
      </c>
      <c r="Q8" s="419">
        <v>5.1</v>
      </c>
      <c r="R8" s="419">
        <v>36.8</v>
      </c>
    </row>
    <row r="9" spans="2:18" ht="16.5" customHeight="1">
      <c r="B9" s="378" t="s">
        <v>399</v>
      </c>
      <c r="C9" s="375" t="s">
        <v>476</v>
      </c>
      <c r="D9" s="434">
        <v>6744</v>
      </c>
      <c r="E9" s="435">
        <v>5632</v>
      </c>
      <c r="F9" s="435">
        <v>1112</v>
      </c>
      <c r="G9" s="435">
        <v>20</v>
      </c>
      <c r="H9" s="435">
        <v>5</v>
      </c>
      <c r="I9" s="435">
        <v>15</v>
      </c>
      <c r="J9" s="435">
        <v>29</v>
      </c>
      <c r="K9" s="435">
        <v>11</v>
      </c>
      <c r="L9" s="435">
        <v>18</v>
      </c>
      <c r="M9" s="435">
        <v>6735</v>
      </c>
      <c r="N9" s="435">
        <v>5626</v>
      </c>
      <c r="O9" s="435">
        <v>1109</v>
      </c>
      <c r="P9" s="419">
        <v>8.4</v>
      </c>
      <c r="Q9" s="419">
        <v>3.1</v>
      </c>
      <c r="R9" s="419">
        <v>35.1</v>
      </c>
    </row>
    <row r="10" spans="2:18" ht="16.5" customHeight="1">
      <c r="B10" s="374" t="s">
        <v>353</v>
      </c>
      <c r="C10" s="375" t="s">
        <v>477</v>
      </c>
      <c r="D10" s="434">
        <v>17218</v>
      </c>
      <c r="E10" s="435">
        <v>11533</v>
      </c>
      <c r="F10" s="435">
        <v>5685</v>
      </c>
      <c r="G10" s="435">
        <v>272</v>
      </c>
      <c r="H10" s="435">
        <v>38</v>
      </c>
      <c r="I10" s="435">
        <v>234</v>
      </c>
      <c r="J10" s="435">
        <v>198</v>
      </c>
      <c r="K10" s="435">
        <v>13</v>
      </c>
      <c r="L10" s="435">
        <v>185</v>
      </c>
      <c r="M10" s="435">
        <v>17292</v>
      </c>
      <c r="N10" s="435">
        <v>11558</v>
      </c>
      <c r="O10" s="435">
        <v>5734</v>
      </c>
      <c r="P10" s="419">
        <v>10.3</v>
      </c>
      <c r="Q10" s="419">
        <v>1.6</v>
      </c>
      <c r="R10" s="419">
        <v>27.9</v>
      </c>
    </row>
    <row r="11" spans="2:18" ht="16.5" customHeight="1">
      <c r="B11" s="374" t="s">
        <v>163</v>
      </c>
      <c r="C11" s="375" t="s">
        <v>479</v>
      </c>
      <c r="D11" s="434">
        <v>88942</v>
      </c>
      <c r="E11" s="435">
        <v>69228</v>
      </c>
      <c r="F11" s="435">
        <v>19714</v>
      </c>
      <c r="G11" s="435">
        <v>1441</v>
      </c>
      <c r="H11" s="435">
        <v>1243</v>
      </c>
      <c r="I11" s="435">
        <v>198</v>
      </c>
      <c r="J11" s="435">
        <v>1221</v>
      </c>
      <c r="K11" s="435">
        <v>823</v>
      </c>
      <c r="L11" s="435">
        <v>398</v>
      </c>
      <c r="M11" s="435">
        <v>89162</v>
      </c>
      <c r="N11" s="435">
        <v>69648</v>
      </c>
      <c r="O11" s="435">
        <v>19514</v>
      </c>
      <c r="P11" s="419">
        <v>14.8</v>
      </c>
      <c r="Q11" s="419">
        <v>6.4</v>
      </c>
      <c r="R11" s="419">
        <v>44.8</v>
      </c>
    </row>
    <row r="12" spans="2:18" ht="16.5" customHeight="1">
      <c r="B12" s="374" t="s">
        <v>403</v>
      </c>
      <c r="C12" s="375" t="s">
        <v>461</v>
      </c>
      <c r="D12" s="434">
        <v>217963</v>
      </c>
      <c r="E12" s="435">
        <v>107951</v>
      </c>
      <c r="F12" s="435">
        <v>110012</v>
      </c>
      <c r="G12" s="435">
        <v>3023</v>
      </c>
      <c r="H12" s="435">
        <v>1474</v>
      </c>
      <c r="I12" s="435">
        <v>1549</v>
      </c>
      <c r="J12" s="435">
        <v>2965</v>
      </c>
      <c r="K12" s="435">
        <v>1881</v>
      </c>
      <c r="L12" s="435">
        <v>1084</v>
      </c>
      <c r="M12" s="435">
        <v>218021</v>
      </c>
      <c r="N12" s="435">
        <v>107544</v>
      </c>
      <c r="O12" s="435">
        <v>110477</v>
      </c>
      <c r="P12" s="419">
        <v>45.5</v>
      </c>
      <c r="Q12" s="419">
        <v>23.1</v>
      </c>
      <c r="R12" s="419">
        <v>67.3</v>
      </c>
    </row>
    <row r="13" spans="2:18" ht="16.5" customHeight="1">
      <c r="B13" s="374" t="s">
        <v>404</v>
      </c>
      <c r="C13" s="375" t="s">
        <v>219</v>
      </c>
      <c r="D13" s="434">
        <v>31519</v>
      </c>
      <c r="E13" s="435">
        <v>14656</v>
      </c>
      <c r="F13" s="435">
        <v>16863</v>
      </c>
      <c r="G13" s="435">
        <v>84</v>
      </c>
      <c r="H13" s="435">
        <v>65</v>
      </c>
      <c r="I13" s="435">
        <v>19</v>
      </c>
      <c r="J13" s="435">
        <v>222</v>
      </c>
      <c r="K13" s="435">
        <v>19</v>
      </c>
      <c r="L13" s="435">
        <v>203</v>
      </c>
      <c r="M13" s="435">
        <v>31381</v>
      </c>
      <c r="N13" s="435">
        <v>14702</v>
      </c>
      <c r="O13" s="435">
        <v>16679</v>
      </c>
      <c r="P13" s="419">
        <v>15.5</v>
      </c>
      <c r="Q13" s="419">
        <v>1</v>
      </c>
      <c r="R13" s="419">
        <v>28.3</v>
      </c>
    </row>
    <row r="14" spans="2:18" ht="16.5" customHeight="1">
      <c r="B14" s="374" t="s">
        <v>405</v>
      </c>
      <c r="C14" s="375" t="s">
        <v>480</v>
      </c>
      <c r="D14" s="434">
        <v>13663</v>
      </c>
      <c r="E14" s="435">
        <v>8492</v>
      </c>
      <c r="F14" s="435">
        <v>5171</v>
      </c>
      <c r="G14" s="435">
        <v>37</v>
      </c>
      <c r="H14" s="435">
        <v>18</v>
      </c>
      <c r="I14" s="435">
        <v>19</v>
      </c>
      <c r="J14" s="435">
        <v>148</v>
      </c>
      <c r="K14" s="435">
        <v>95</v>
      </c>
      <c r="L14" s="435">
        <v>53</v>
      </c>
      <c r="M14" s="435">
        <v>13552</v>
      </c>
      <c r="N14" s="435">
        <v>8415</v>
      </c>
      <c r="O14" s="435">
        <v>5137</v>
      </c>
      <c r="P14" s="419">
        <v>26.1</v>
      </c>
      <c r="Q14" s="419">
        <v>16.8</v>
      </c>
      <c r="R14" s="419">
        <v>41.4</v>
      </c>
    </row>
    <row r="15" spans="2:18" ht="16.5" customHeight="1">
      <c r="B15" s="374" t="s">
        <v>344</v>
      </c>
      <c r="C15" s="375" t="s">
        <v>482</v>
      </c>
      <c r="D15" s="434">
        <v>33844</v>
      </c>
      <c r="E15" s="435">
        <v>22526</v>
      </c>
      <c r="F15" s="435">
        <v>11318</v>
      </c>
      <c r="G15" s="435">
        <v>663</v>
      </c>
      <c r="H15" s="435">
        <v>149</v>
      </c>
      <c r="I15" s="435">
        <v>514</v>
      </c>
      <c r="J15" s="435">
        <v>620</v>
      </c>
      <c r="K15" s="435">
        <v>86</v>
      </c>
      <c r="L15" s="435">
        <v>534</v>
      </c>
      <c r="M15" s="435">
        <v>33887</v>
      </c>
      <c r="N15" s="435">
        <v>22589</v>
      </c>
      <c r="O15" s="435">
        <v>11298</v>
      </c>
      <c r="P15" s="419">
        <v>13.1</v>
      </c>
      <c r="Q15" s="419">
        <v>5.4</v>
      </c>
      <c r="R15" s="419">
        <v>28.5</v>
      </c>
    </row>
    <row r="16" spans="2:18" ht="16.5" customHeight="1">
      <c r="B16" s="374" t="s">
        <v>281</v>
      </c>
      <c r="C16" s="375" t="s">
        <v>483</v>
      </c>
      <c r="D16" s="434">
        <v>128816</v>
      </c>
      <c r="E16" s="435">
        <v>50325</v>
      </c>
      <c r="F16" s="435">
        <v>78491</v>
      </c>
      <c r="G16" s="435">
        <v>4555</v>
      </c>
      <c r="H16" s="435">
        <v>1747</v>
      </c>
      <c r="I16" s="435">
        <v>2808</v>
      </c>
      <c r="J16" s="435">
        <v>7730</v>
      </c>
      <c r="K16" s="435">
        <v>3889</v>
      </c>
      <c r="L16" s="435">
        <v>3841</v>
      </c>
      <c r="M16" s="435">
        <v>125641</v>
      </c>
      <c r="N16" s="435">
        <v>48183</v>
      </c>
      <c r="O16" s="435">
        <v>77458</v>
      </c>
      <c r="P16" s="419">
        <v>78</v>
      </c>
      <c r="Q16" s="419">
        <v>63.8</v>
      </c>
      <c r="R16" s="419">
        <v>86.8</v>
      </c>
    </row>
    <row r="17" spans="2:18" ht="16.5" customHeight="1">
      <c r="B17" s="374" t="s">
        <v>199</v>
      </c>
      <c r="C17" s="375" t="s">
        <v>485</v>
      </c>
      <c r="D17" s="434">
        <v>39528</v>
      </c>
      <c r="E17" s="435">
        <v>16124</v>
      </c>
      <c r="F17" s="435">
        <v>23404</v>
      </c>
      <c r="G17" s="435">
        <v>431</v>
      </c>
      <c r="H17" s="435">
        <v>288</v>
      </c>
      <c r="I17" s="435">
        <v>143</v>
      </c>
      <c r="J17" s="435">
        <v>940</v>
      </c>
      <c r="K17" s="435">
        <v>616</v>
      </c>
      <c r="L17" s="435">
        <v>324</v>
      </c>
      <c r="M17" s="435">
        <v>39019</v>
      </c>
      <c r="N17" s="435">
        <v>15796</v>
      </c>
      <c r="O17" s="435">
        <v>23223</v>
      </c>
      <c r="P17" s="419">
        <v>52</v>
      </c>
      <c r="Q17" s="419">
        <v>42.9</v>
      </c>
      <c r="R17" s="419">
        <v>58.3</v>
      </c>
    </row>
    <row r="18" spans="2:18" ht="16.5" customHeight="1">
      <c r="B18" s="374" t="s">
        <v>406</v>
      </c>
      <c r="C18" s="375" t="s">
        <v>486</v>
      </c>
      <c r="D18" s="434">
        <v>73581</v>
      </c>
      <c r="E18" s="435">
        <v>21504</v>
      </c>
      <c r="F18" s="435">
        <v>52077</v>
      </c>
      <c r="G18" s="435">
        <v>1405</v>
      </c>
      <c r="H18" s="435">
        <v>436</v>
      </c>
      <c r="I18" s="435">
        <v>969</v>
      </c>
      <c r="J18" s="435">
        <v>2257</v>
      </c>
      <c r="K18" s="435">
        <v>222</v>
      </c>
      <c r="L18" s="435">
        <v>2035</v>
      </c>
      <c r="M18" s="435">
        <v>72729</v>
      </c>
      <c r="N18" s="435">
        <v>21718</v>
      </c>
      <c r="O18" s="435">
        <v>51011</v>
      </c>
      <c r="P18" s="419">
        <v>41.8</v>
      </c>
      <c r="Q18" s="419">
        <v>35.1</v>
      </c>
      <c r="R18" s="419">
        <v>44.7</v>
      </c>
    </row>
    <row r="19" spans="2:18" ht="16.5" customHeight="1">
      <c r="B19" s="374" t="s">
        <v>407</v>
      </c>
      <c r="C19" s="375" t="s">
        <v>313</v>
      </c>
      <c r="D19" s="434">
        <v>186435</v>
      </c>
      <c r="E19" s="435">
        <v>51196</v>
      </c>
      <c r="F19" s="435">
        <v>135239</v>
      </c>
      <c r="G19" s="435">
        <v>2319</v>
      </c>
      <c r="H19" s="435">
        <v>288</v>
      </c>
      <c r="I19" s="435">
        <v>2031</v>
      </c>
      <c r="J19" s="435">
        <v>2090</v>
      </c>
      <c r="K19" s="435">
        <v>514</v>
      </c>
      <c r="L19" s="435">
        <v>1576</v>
      </c>
      <c r="M19" s="435">
        <v>186664</v>
      </c>
      <c r="N19" s="435">
        <v>50970</v>
      </c>
      <c r="O19" s="435">
        <v>135694</v>
      </c>
      <c r="P19" s="419">
        <v>32.3</v>
      </c>
      <c r="Q19" s="419">
        <v>26.6</v>
      </c>
      <c r="R19" s="419">
        <v>34.5</v>
      </c>
    </row>
    <row r="20" spans="2:18" ht="16.5" customHeight="1">
      <c r="B20" s="374" t="s">
        <v>312</v>
      </c>
      <c r="C20" s="375" t="s">
        <v>190</v>
      </c>
      <c r="D20" s="434">
        <v>12462</v>
      </c>
      <c r="E20" s="435">
        <v>7213</v>
      </c>
      <c r="F20" s="435">
        <v>5249</v>
      </c>
      <c r="G20" s="435">
        <v>451</v>
      </c>
      <c r="H20" s="435">
        <v>0</v>
      </c>
      <c r="I20" s="435">
        <v>451</v>
      </c>
      <c r="J20" s="435">
        <v>168</v>
      </c>
      <c r="K20" s="435">
        <v>141</v>
      </c>
      <c r="L20" s="435">
        <v>27</v>
      </c>
      <c r="M20" s="435">
        <v>12745</v>
      </c>
      <c r="N20" s="435">
        <v>7072</v>
      </c>
      <c r="O20" s="435">
        <v>5673</v>
      </c>
      <c r="P20" s="419">
        <v>14.5</v>
      </c>
      <c r="Q20" s="419">
        <v>6.2</v>
      </c>
      <c r="R20" s="419">
        <v>24.8</v>
      </c>
    </row>
    <row r="21" spans="2:18" ht="16.5" customHeight="1">
      <c r="B21" s="379" t="s">
        <v>156</v>
      </c>
      <c r="C21" s="380" t="s">
        <v>66</v>
      </c>
      <c r="D21" s="436">
        <v>107288</v>
      </c>
      <c r="E21" s="437">
        <v>56031</v>
      </c>
      <c r="F21" s="437">
        <v>51257</v>
      </c>
      <c r="G21" s="437">
        <v>2138</v>
      </c>
      <c r="H21" s="437">
        <v>847</v>
      </c>
      <c r="I21" s="437">
        <v>1291</v>
      </c>
      <c r="J21" s="437">
        <v>1707</v>
      </c>
      <c r="K21" s="437">
        <v>616</v>
      </c>
      <c r="L21" s="437">
        <v>1091</v>
      </c>
      <c r="M21" s="437">
        <v>107719</v>
      </c>
      <c r="N21" s="437">
        <v>56262</v>
      </c>
      <c r="O21" s="437">
        <v>51457</v>
      </c>
      <c r="P21" s="421">
        <v>38.1</v>
      </c>
      <c r="Q21" s="421">
        <v>22.7</v>
      </c>
      <c r="R21" s="421">
        <v>54.9</v>
      </c>
    </row>
    <row r="22" spans="2:18" ht="16.5" customHeight="1">
      <c r="B22" s="383" t="s">
        <v>78</v>
      </c>
      <c r="C22" s="384" t="s">
        <v>487</v>
      </c>
      <c r="D22" s="433">
        <v>59369</v>
      </c>
      <c r="E22" s="433">
        <v>27476</v>
      </c>
      <c r="F22" s="433">
        <v>31893</v>
      </c>
      <c r="G22" s="433">
        <v>824</v>
      </c>
      <c r="H22" s="433">
        <v>598</v>
      </c>
      <c r="I22" s="433">
        <v>226</v>
      </c>
      <c r="J22" s="433">
        <v>1612</v>
      </c>
      <c r="K22" s="433">
        <v>613</v>
      </c>
      <c r="L22" s="433">
        <v>999</v>
      </c>
      <c r="M22" s="433">
        <v>58581</v>
      </c>
      <c r="N22" s="433">
        <v>27461</v>
      </c>
      <c r="O22" s="433">
        <v>31120</v>
      </c>
      <c r="P22" s="415">
        <v>25</v>
      </c>
      <c r="Q22" s="415">
        <v>11.4</v>
      </c>
      <c r="R22" s="415">
        <v>37</v>
      </c>
    </row>
    <row r="23" spans="2:18" ht="16.5" customHeight="1">
      <c r="B23" s="385" t="s">
        <v>209</v>
      </c>
      <c r="C23" s="375" t="s">
        <v>488</v>
      </c>
      <c r="D23" s="438">
        <v>6279</v>
      </c>
      <c r="E23" s="438">
        <v>3455</v>
      </c>
      <c r="F23" s="438">
        <v>2824</v>
      </c>
      <c r="G23" s="438">
        <v>100</v>
      </c>
      <c r="H23" s="438">
        <v>28</v>
      </c>
      <c r="I23" s="438">
        <v>72</v>
      </c>
      <c r="J23" s="438">
        <v>45</v>
      </c>
      <c r="K23" s="438">
        <v>28</v>
      </c>
      <c r="L23" s="438">
        <v>17</v>
      </c>
      <c r="M23" s="438">
        <v>6334</v>
      </c>
      <c r="N23" s="438">
        <v>3455</v>
      </c>
      <c r="O23" s="438">
        <v>2879</v>
      </c>
      <c r="P23" s="417">
        <v>22.2</v>
      </c>
      <c r="Q23" s="417">
        <v>4.5</v>
      </c>
      <c r="R23" s="417">
        <v>43.5</v>
      </c>
    </row>
    <row r="24" spans="2:18" ht="16.5" customHeight="1">
      <c r="B24" s="388" t="s">
        <v>490</v>
      </c>
      <c r="C24" s="389" t="s">
        <v>491</v>
      </c>
      <c r="D24" s="431">
        <v>4169</v>
      </c>
      <c r="E24" s="431">
        <v>2920</v>
      </c>
      <c r="F24" s="431">
        <v>1249</v>
      </c>
      <c r="G24" s="431">
        <v>15</v>
      </c>
      <c r="H24" s="431">
        <v>8</v>
      </c>
      <c r="I24" s="431">
        <v>7</v>
      </c>
      <c r="J24" s="431">
        <v>44</v>
      </c>
      <c r="K24" s="431">
        <v>15</v>
      </c>
      <c r="L24" s="431">
        <v>29</v>
      </c>
      <c r="M24" s="431">
        <v>4140</v>
      </c>
      <c r="N24" s="431">
        <v>2913</v>
      </c>
      <c r="O24" s="431">
        <v>1227</v>
      </c>
      <c r="P24" s="413">
        <v>18.1</v>
      </c>
      <c r="Q24" s="413">
        <v>8</v>
      </c>
      <c r="R24" s="413">
        <v>42.1</v>
      </c>
    </row>
    <row r="25" spans="2:18" ht="16.5" customHeight="1">
      <c r="B25" s="392" t="s">
        <v>492</v>
      </c>
      <c r="C25" s="393" t="s">
        <v>301</v>
      </c>
      <c r="D25" s="435">
        <v>4536</v>
      </c>
      <c r="E25" s="435">
        <v>3463</v>
      </c>
      <c r="F25" s="435">
        <v>1073</v>
      </c>
      <c r="G25" s="435">
        <v>250</v>
      </c>
      <c r="H25" s="435">
        <v>178</v>
      </c>
      <c r="I25" s="435">
        <v>72</v>
      </c>
      <c r="J25" s="435">
        <v>0</v>
      </c>
      <c r="K25" s="435">
        <v>0</v>
      </c>
      <c r="L25" s="435">
        <v>0</v>
      </c>
      <c r="M25" s="435">
        <v>4786</v>
      </c>
      <c r="N25" s="435">
        <v>3641</v>
      </c>
      <c r="O25" s="435">
        <v>1145</v>
      </c>
      <c r="P25" s="419">
        <v>22.1</v>
      </c>
      <c r="Q25" s="419">
        <v>19.4</v>
      </c>
      <c r="R25" s="419">
        <v>31</v>
      </c>
    </row>
    <row r="26" spans="2:18" ht="16.5" customHeight="1">
      <c r="B26" s="392" t="s">
        <v>493</v>
      </c>
      <c r="C26" s="393" t="s">
        <v>494</v>
      </c>
      <c r="D26" s="435">
        <v>17380</v>
      </c>
      <c r="E26" s="435">
        <v>13753</v>
      </c>
      <c r="F26" s="435">
        <v>3627</v>
      </c>
      <c r="G26" s="435">
        <v>13</v>
      </c>
      <c r="H26" s="435">
        <v>13</v>
      </c>
      <c r="I26" s="435">
        <v>0</v>
      </c>
      <c r="J26" s="435">
        <v>25</v>
      </c>
      <c r="K26" s="435">
        <v>25</v>
      </c>
      <c r="L26" s="435">
        <v>0</v>
      </c>
      <c r="M26" s="435">
        <v>17368</v>
      </c>
      <c r="N26" s="435">
        <v>13741</v>
      </c>
      <c r="O26" s="435">
        <v>3627</v>
      </c>
      <c r="P26" s="419">
        <v>8.9</v>
      </c>
      <c r="Q26" s="419">
        <v>2.6</v>
      </c>
      <c r="R26" s="419">
        <v>32.6</v>
      </c>
    </row>
    <row r="27" spans="2:18" ht="16.5" customHeight="1">
      <c r="B27" s="385" t="s">
        <v>496</v>
      </c>
      <c r="C27" s="375" t="s">
        <v>108</v>
      </c>
      <c r="D27" s="438">
        <v>5916</v>
      </c>
      <c r="E27" s="438">
        <v>4070</v>
      </c>
      <c r="F27" s="438">
        <v>1846</v>
      </c>
      <c r="G27" s="438">
        <v>25</v>
      </c>
      <c r="H27" s="438">
        <v>21</v>
      </c>
      <c r="I27" s="438">
        <v>4</v>
      </c>
      <c r="J27" s="438">
        <v>52</v>
      </c>
      <c r="K27" s="438">
        <v>32</v>
      </c>
      <c r="L27" s="438">
        <v>20</v>
      </c>
      <c r="M27" s="438">
        <v>5889</v>
      </c>
      <c r="N27" s="438">
        <v>4059</v>
      </c>
      <c r="O27" s="438">
        <v>1830</v>
      </c>
      <c r="P27" s="417">
        <v>20.6</v>
      </c>
      <c r="Q27" s="417">
        <v>7.4</v>
      </c>
      <c r="R27" s="417">
        <v>49.8</v>
      </c>
    </row>
    <row r="28" spans="2:18" ht="16.5" customHeight="1">
      <c r="B28" s="392" t="s">
        <v>497</v>
      </c>
      <c r="C28" s="393" t="s">
        <v>186</v>
      </c>
      <c r="D28" s="435">
        <v>24656</v>
      </c>
      <c r="E28" s="435">
        <v>16978</v>
      </c>
      <c r="F28" s="435">
        <v>7678</v>
      </c>
      <c r="G28" s="435">
        <v>319</v>
      </c>
      <c r="H28" s="435">
        <v>279</v>
      </c>
      <c r="I28" s="435">
        <v>40</v>
      </c>
      <c r="J28" s="435">
        <v>500</v>
      </c>
      <c r="K28" s="435">
        <v>221</v>
      </c>
      <c r="L28" s="435">
        <v>279</v>
      </c>
      <c r="M28" s="435">
        <v>24475</v>
      </c>
      <c r="N28" s="435">
        <v>17036</v>
      </c>
      <c r="O28" s="435">
        <v>7439</v>
      </c>
      <c r="P28" s="419">
        <v>7.3</v>
      </c>
      <c r="Q28" s="419">
        <v>1.3</v>
      </c>
      <c r="R28" s="419">
        <v>21</v>
      </c>
    </row>
    <row r="29" spans="2:18" ht="16.5" customHeight="1">
      <c r="B29" s="392" t="s">
        <v>498</v>
      </c>
      <c r="C29" s="393" t="s">
        <v>171</v>
      </c>
      <c r="D29" s="435">
        <v>21650</v>
      </c>
      <c r="E29" s="435">
        <v>13600</v>
      </c>
      <c r="F29" s="435">
        <v>8050</v>
      </c>
      <c r="G29" s="435">
        <v>225</v>
      </c>
      <c r="H29" s="435">
        <v>33</v>
      </c>
      <c r="I29" s="435">
        <v>192</v>
      </c>
      <c r="J29" s="435">
        <v>182</v>
      </c>
      <c r="K29" s="435">
        <v>180</v>
      </c>
      <c r="L29" s="435">
        <v>2</v>
      </c>
      <c r="M29" s="435">
        <v>21693</v>
      </c>
      <c r="N29" s="435">
        <v>13453</v>
      </c>
      <c r="O29" s="435">
        <v>8240</v>
      </c>
      <c r="P29" s="419">
        <v>22.2</v>
      </c>
      <c r="Q29" s="419">
        <v>5.1</v>
      </c>
      <c r="R29" s="419">
        <v>50</v>
      </c>
    </row>
    <row r="30" spans="2:18" ht="16.5" customHeight="1">
      <c r="B30" s="392" t="s">
        <v>499</v>
      </c>
      <c r="C30" s="393" t="s">
        <v>501</v>
      </c>
      <c r="D30" s="435">
        <v>6101</v>
      </c>
      <c r="E30" s="435">
        <v>4684</v>
      </c>
      <c r="F30" s="435">
        <v>1417</v>
      </c>
      <c r="G30" s="435">
        <v>9</v>
      </c>
      <c r="H30" s="435">
        <v>8</v>
      </c>
      <c r="I30" s="435">
        <v>1</v>
      </c>
      <c r="J30" s="435">
        <v>79</v>
      </c>
      <c r="K30" s="435">
        <v>73</v>
      </c>
      <c r="L30" s="435">
        <v>6</v>
      </c>
      <c r="M30" s="435">
        <v>6031</v>
      </c>
      <c r="N30" s="435">
        <v>4619</v>
      </c>
      <c r="O30" s="435">
        <v>1412</v>
      </c>
      <c r="P30" s="419">
        <v>14.9</v>
      </c>
      <c r="Q30" s="419">
        <v>7.8</v>
      </c>
      <c r="R30" s="419">
        <v>38.1</v>
      </c>
    </row>
    <row r="31" spans="2:18" ht="16.5" customHeight="1">
      <c r="B31" s="392" t="s">
        <v>502</v>
      </c>
      <c r="C31" s="393" t="s">
        <v>503</v>
      </c>
      <c r="D31" s="435">
        <v>6093</v>
      </c>
      <c r="E31" s="435">
        <v>5126</v>
      </c>
      <c r="F31" s="435">
        <v>967</v>
      </c>
      <c r="G31" s="435">
        <v>59</v>
      </c>
      <c r="H31" s="435">
        <v>56</v>
      </c>
      <c r="I31" s="435">
        <v>3</v>
      </c>
      <c r="J31" s="435">
        <v>82</v>
      </c>
      <c r="K31" s="435">
        <v>59</v>
      </c>
      <c r="L31" s="435">
        <v>23</v>
      </c>
      <c r="M31" s="435">
        <v>6070</v>
      </c>
      <c r="N31" s="435">
        <v>5123</v>
      </c>
      <c r="O31" s="435">
        <v>947</v>
      </c>
      <c r="P31" s="419">
        <v>8.5</v>
      </c>
      <c r="Q31" s="419">
        <v>3.5</v>
      </c>
      <c r="R31" s="419">
        <v>35.1</v>
      </c>
    </row>
    <row r="32" spans="2:18" ht="16.5" customHeight="1">
      <c r="B32" s="392" t="s">
        <v>504</v>
      </c>
      <c r="C32" s="393" t="s">
        <v>34</v>
      </c>
      <c r="D32" s="435">
        <v>2729</v>
      </c>
      <c r="E32" s="435">
        <v>2172</v>
      </c>
      <c r="F32" s="435">
        <v>557</v>
      </c>
      <c r="G32" s="435">
        <v>22</v>
      </c>
      <c r="H32" s="435">
        <v>11</v>
      </c>
      <c r="I32" s="435">
        <v>11</v>
      </c>
      <c r="J32" s="435">
        <v>11</v>
      </c>
      <c r="K32" s="435">
        <v>11</v>
      </c>
      <c r="L32" s="435">
        <v>0</v>
      </c>
      <c r="M32" s="435">
        <v>2740</v>
      </c>
      <c r="N32" s="435">
        <v>2172</v>
      </c>
      <c r="O32" s="435">
        <v>568</v>
      </c>
      <c r="P32" s="419">
        <v>15.1</v>
      </c>
      <c r="Q32" s="419">
        <v>7.1</v>
      </c>
      <c r="R32" s="419">
        <v>45.6</v>
      </c>
    </row>
    <row r="33" spans="2:18" ht="16.5" customHeight="1">
      <c r="B33" s="392" t="s">
        <v>505</v>
      </c>
      <c r="C33" s="393" t="s">
        <v>506</v>
      </c>
      <c r="D33" s="435">
        <v>8588</v>
      </c>
      <c r="E33" s="435">
        <v>7304</v>
      </c>
      <c r="F33" s="435">
        <v>1284</v>
      </c>
      <c r="G33" s="435">
        <v>24</v>
      </c>
      <c r="H33" s="435">
        <v>19</v>
      </c>
      <c r="I33" s="435">
        <v>5</v>
      </c>
      <c r="J33" s="435">
        <v>41</v>
      </c>
      <c r="K33" s="435">
        <v>28</v>
      </c>
      <c r="L33" s="435">
        <v>13</v>
      </c>
      <c r="M33" s="435">
        <v>8571</v>
      </c>
      <c r="N33" s="435">
        <v>7295</v>
      </c>
      <c r="O33" s="435">
        <v>1276</v>
      </c>
      <c r="P33" s="419">
        <v>8.4</v>
      </c>
      <c r="Q33" s="419">
        <v>4.8</v>
      </c>
      <c r="R33" s="419">
        <v>28.9</v>
      </c>
    </row>
    <row r="34" spans="2:18" ht="16.5" customHeight="1">
      <c r="B34" s="392" t="s">
        <v>207</v>
      </c>
      <c r="C34" s="393" t="s">
        <v>507</v>
      </c>
      <c r="D34" s="435">
        <v>23796</v>
      </c>
      <c r="E34" s="435">
        <v>18564</v>
      </c>
      <c r="F34" s="435">
        <v>5232</v>
      </c>
      <c r="G34" s="435">
        <v>211</v>
      </c>
      <c r="H34" s="435">
        <v>211</v>
      </c>
      <c r="I34" s="435">
        <v>0</v>
      </c>
      <c r="J34" s="435">
        <v>316</v>
      </c>
      <c r="K34" s="435">
        <v>316</v>
      </c>
      <c r="L34" s="435">
        <v>0</v>
      </c>
      <c r="M34" s="435">
        <v>23691</v>
      </c>
      <c r="N34" s="435">
        <v>18459</v>
      </c>
      <c r="O34" s="435">
        <v>5232</v>
      </c>
      <c r="P34" s="419">
        <v>13.5</v>
      </c>
      <c r="Q34" s="419">
        <v>4</v>
      </c>
      <c r="R34" s="419">
        <v>46.8</v>
      </c>
    </row>
    <row r="35" spans="2:18" ht="16.5" customHeight="1">
      <c r="B35" s="392" t="s">
        <v>508</v>
      </c>
      <c r="C35" s="393" t="s">
        <v>363</v>
      </c>
      <c r="D35" s="435">
        <v>9114</v>
      </c>
      <c r="E35" s="435">
        <v>7949</v>
      </c>
      <c r="F35" s="435">
        <v>1165</v>
      </c>
      <c r="G35" s="435">
        <v>9</v>
      </c>
      <c r="H35" s="435">
        <v>6</v>
      </c>
      <c r="I35" s="435">
        <v>3</v>
      </c>
      <c r="J35" s="435">
        <v>63</v>
      </c>
      <c r="K35" s="435">
        <v>61</v>
      </c>
      <c r="L35" s="435">
        <v>2</v>
      </c>
      <c r="M35" s="435">
        <v>9060</v>
      </c>
      <c r="N35" s="435">
        <v>7894</v>
      </c>
      <c r="O35" s="435">
        <v>1166</v>
      </c>
      <c r="P35" s="419">
        <v>7.4</v>
      </c>
      <c r="Q35" s="419">
        <v>5.3</v>
      </c>
      <c r="R35" s="419">
        <v>22</v>
      </c>
    </row>
    <row r="36" spans="2:18" ht="16.5" customHeight="1">
      <c r="B36" s="392" t="s">
        <v>53</v>
      </c>
      <c r="C36" s="393" t="s">
        <v>385</v>
      </c>
      <c r="D36" s="435">
        <v>29171</v>
      </c>
      <c r="E36" s="435">
        <v>24617</v>
      </c>
      <c r="F36" s="435">
        <v>4554</v>
      </c>
      <c r="G36" s="435">
        <v>240</v>
      </c>
      <c r="H36" s="435">
        <v>146</v>
      </c>
      <c r="I36" s="435">
        <v>94</v>
      </c>
      <c r="J36" s="435">
        <v>161</v>
      </c>
      <c r="K36" s="435">
        <v>84</v>
      </c>
      <c r="L36" s="435">
        <v>77</v>
      </c>
      <c r="M36" s="435">
        <v>29250</v>
      </c>
      <c r="N36" s="435">
        <v>24679</v>
      </c>
      <c r="O36" s="435">
        <v>4571</v>
      </c>
      <c r="P36" s="419">
        <v>7.8</v>
      </c>
      <c r="Q36" s="419">
        <v>3.3</v>
      </c>
      <c r="R36" s="419">
        <v>32</v>
      </c>
    </row>
    <row r="37" spans="2:18" ht="16.5" customHeight="1">
      <c r="B37" s="392" t="s">
        <v>489</v>
      </c>
      <c r="C37" s="393" t="s">
        <v>510</v>
      </c>
      <c r="D37" s="435">
        <v>10616</v>
      </c>
      <c r="E37" s="435">
        <v>7839</v>
      </c>
      <c r="F37" s="435">
        <v>2777</v>
      </c>
      <c r="G37" s="435">
        <v>136</v>
      </c>
      <c r="H37" s="435">
        <v>101</v>
      </c>
      <c r="I37" s="435">
        <v>35</v>
      </c>
      <c r="J37" s="435">
        <v>99</v>
      </c>
      <c r="K37" s="435">
        <v>91</v>
      </c>
      <c r="L37" s="435">
        <v>8</v>
      </c>
      <c r="M37" s="435">
        <v>10653</v>
      </c>
      <c r="N37" s="435">
        <v>7849</v>
      </c>
      <c r="O37" s="435">
        <v>2804</v>
      </c>
      <c r="P37" s="419">
        <v>11.2</v>
      </c>
      <c r="Q37" s="419">
        <v>4.6</v>
      </c>
      <c r="R37" s="419">
        <v>29.7</v>
      </c>
    </row>
    <row r="38" spans="2:18" ht="16.5" customHeight="1">
      <c r="B38" s="392" t="s">
        <v>212</v>
      </c>
      <c r="C38" s="393" t="s">
        <v>511</v>
      </c>
      <c r="D38" s="435">
        <v>9710</v>
      </c>
      <c r="E38" s="435">
        <v>6063</v>
      </c>
      <c r="F38" s="435">
        <v>3647</v>
      </c>
      <c r="G38" s="435">
        <v>49</v>
      </c>
      <c r="H38" s="435">
        <v>29</v>
      </c>
      <c r="I38" s="435">
        <v>20</v>
      </c>
      <c r="J38" s="435">
        <v>350</v>
      </c>
      <c r="K38" s="435">
        <v>226</v>
      </c>
      <c r="L38" s="435">
        <v>124</v>
      </c>
      <c r="M38" s="435">
        <v>9409</v>
      </c>
      <c r="N38" s="435">
        <v>5866</v>
      </c>
      <c r="O38" s="435">
        <v>3543</v>
      </c>
      <c r="P38" s="419">
        <v>19.5</v>
      </c>
      <c r="Q38" s="419">
        <v>3.4</v>
      </c>
      <c r="R38" s="419">
        <v>46.1</v>
      </c>
    </row>
    <row r="39" spans="2:18" ht="16.5" customHeight="1">
      <c r="B39" s="392" t="s">
        <v>68</v>
      </c>
      <c r="C39" s="393" t="s">
        <v>47</v>
      </c>
      <c r="D39" s="435">
        <v>38303</v>
      </c>
      <c r="E39" s="435">
        <v>25515</v>
      </c>
      <c r="F39" s="435">
        <v>12788</v>
      </c>
      <c r="G39" s="435">
        <v>259</v>
      </c>
      <c r="H39" s="435">
        <v>166</v>
      </c>
      <c r="I39" s="435">
        <v>93</v>
      </c>
      <c r="J39" s="435">
        <v>249</v>
      </c>
      <c r="K39" s="435">
        <v>157</v>
      </c>
      <c r="L39" s="435">
        <v>92</v>
      </c>
      <c r="M39" s="435">
        <v>38313</v>
      </c>
      <c r="N39" s="435">
        <v>25524</v>
      </c>
      <c r="O39" s="435">
        <v>12789</v>
      </c>
      <c r="P39" s="419">
        <v>14.5</v>
      </c>
      <c r="Q39" s="419">
        <v>2.6</v>
      </c>
      <c r="R39" s="419">
        <v>38.3</v>
      </c>
    </row>
    <row r="40" spans="2:18" ht="16.5" customHeight="1">
      <c r="B40" s="392" t="s">
        <v>513</v>
      </c>
      <c r="C40" s="393" t="s">
        <v>514</v>
      </c>
      <c r="D40" s="435">
        <v>2512</v>
      </c>
      <c r="E40" s="435">
        <v>1801</v>
      </c>
      <c r="F40" s="435">
        <v>711</v>
      </c>
      <c r="G40" s="435">
        <v>12</v>
      </c>
      <c r="H40" s="435">
        <v>12</v>
      </c>
      <c r="I40" s="435">
        <v>0</v>
      </c>
      <c r="J40" s="435">
        <v>32</v>
      </c>
      <c r="K40" s="435">
        <v>29</v>
      </c>
      <c r="L40" s="435">
        <v>3</v>
      </c>
      <c r="M40" s="435">
        <v>2492</v>
      </c>
      <c r="N40" s="435">
        <v>1784</v>
      </c>
      <c r="O40" s="435">
        <v>708</v>
      </c>
      <c r="P40" s="419">
        <v>5.5</v>
      </c>
      <c r="Q40" s="419">
        <v>3.3</v>
      </c>
      <c r="R40" s="419">
        <v>11.2</v>
      </c>
    </row>
    <row r="41" spans="2:18" ht="16.5" customHeight="1">
      <c r="B41" s="392" t="s">
        <v>200</v>
      </c>
      <c r="C41" s="393" t="s">
        <v>515</v>
      </c>
      <c r="D41" s="435">
        <v>91514</v>
      </c>
      <c r="E41" s="435">
        <v>74707</v>
      </c>
      <c r="F41" s="435">
        <v>16807</v>
      </c>
      <c r="G41" s="435">
        <v>598</v>
      </c>
      <c r="H41" s="435">
        <v>226</v>
      </c>
      <c r="I41" s="435">
        <v>372</v>
      </c>
      <c r="J41" s="435">
        <v>822</v>
      </c>
      <c r="K41" s="435">
        <v>759</v>
      </c>
      <c r="L41" s="435">
        <v>63</v>
      </c>
      <c r="M41" s="435">
        <v>91290</v>
      </c>
      <c r="N41" s="435">
        <v>74174</v>
      </c>
      <c r="O41" s="435">
        <v>17116</v>
      </c>
      <c r="P41" s="419">
        <v>8.9</v>
      </c>
      <c r="Q41" s="419">
        <v>3.8</v>
      </c>
      <c r="R41" s="419">
        <v>31</v>
      </c>
    </row>
    <row r="42" spans="2:18" ht="16.5" customHeight="1">
      <c r="B42" s="392" t="s">
        <v>516</v>
      </c>
      <c r="C42" s="394" t="s">
        <v>435</v>
      </c>
      <c r="D42" s="435">
        <v>11802</v>
      </c>
      <c r="E42" s="435">
        <v>7492</v>
      </c>
      <c r="F42" s="435">
        <v>4310</v>
      </c>
      <c r="G42" s="435">
        <v>105</v>
      </c>
      <c r="H42" s="435">
        <v>92</v>
      </c>
      <c r="I42" s="435">
        <v>13</v>
      </c>
      <c r="J42" s="435">
        <v>97</v>
      </c>
      <c r="K42" s="435">
        <v>13</v>
      </c>
      <c r="L42" s="435">
        <v>84</v>
      </c>
      <c r="M42" s="435">
        <v>11810</v>
      </c>
      <c r="N42" s="435">
        <v>7571</v>
      </c>
      <c r="O42" s="435">
        <v>4239</v>
      </c>
      <c r="P42" s="419">
        <v>30</v>
      </c>
      <c r="Q42" s="419">
        <v>19.2</v>
      </c>
      <c r="R42" s="419">
        <v>49.4</v>
      </c>
    </row>
    <row r="43" spans="2:18" ht="16.5" customHeight="1">
      <c r="B43" s="383" t="s">
        <v>82</v>
      </c>
      <c r="C43" s="395" t="s">
        <v>170</v>
      </c>
      <c r="D43" s="433">
        <v>65843</v>
      </c>
      <c r="E43" s="433">
        <v>43911</v>
      </c>
      <c r="F43" s="433">
        <v>21932</v>
      </c>
      <c r="G43" s="433">
        <v>788</v>
      </c>
      <c r="H43" s="433">
        <v>579</v>
      </c>
      <c r="I43" s="433">
        <v>209</v>
      </c>
      <c r="J43" s="433">
        <v>1098</v>
      </c>
      <c r="K43" s="433">
        <v>928</v>
      </c>
      <c r="L43" s="433">
        <v>170</v>
      </c>
      <c r="M43" s="433">
        <v>65533</v>
      </c>
      <c r="N43" s="433">
        <v>43562</v>
      </c>
      <c r="O43" s="433">
        <v>21971</v>
      </c>
      <c r="P43" s="415">
        <v>21.1</v>
      </c>
      <c r="Q43" s="415">
        <v>15.2</v>
      </c>
      <c r="R43" s="415">
        <v>32.8</v>
      </c>
    </row>
    <row r="44" spans="2:18" ht="16.5" customHeight="1">
      <c r="B44" s="396" t="s">
        <v>517</v>
      </c>
      <c r="C44" s="397" t="s">
        <v>349</v>
      </c>
      <c r="D44" s="437">
        <v>152120</v>
      </c>
      <c r="E44" s="437">
        <v>64040</v>
      </c>
      <c r="F44" s="437">
        <v>88080</v>
      </c>
      <c r="G44" s="437">
        <v>2235</v>
      </c>
      <c r="H44" s="437">
        <v>895</v>
      </c>
      <c r="I44" s="437">
        <v>1340</v>
      </c>
      <c r="J44" s="437">
        <v>1867</v>
      </c>
      <c r="K44" s="437">
        <v>953</v>
      </c>
      <c r="L44" s="437">
        <v>914</v>
      </c>
      <c r="M44" s="437">
        <v>152488</v>
      </c>
      <c r="N44" s="437">
        <v>63982</v>
      </c>
      <c r="O44" s="437">
        <v>88506</v>
      </c>
      <c r="P44" s="421">
        <v>56</v>
      </c>
      <c r="Q44" s="421">
        <v>28.5</v>
      </c>
      <c r="R44" s="421">
        <v>75.9</v>
      </c>
    </row>
    <row r="45" spans="2:18" ht="16.5" customHeight="1">
      <c r="B45" s="388" t="s">
        <v>88</v>
      </c>
      <c r="C45" s="389" t="s">
        <v>518</v>
      </c>
      <c r="D45" s="431">
        <v>33089</v>
      </c>
      <c r="E45" s="431">
        <v>16272</v>
      </c>
      <c r="F45" s="431">
        <v>16817</v>
      </c>
      <c r="G45" s="431">
        <v>1920</v>
      </c>
      <c r="H45" s="431">
        <v>1035</v>
      </c>
      <c r="I45" s="431">
        <v>885</v>
      </c>
      <c r="J45" s="431">
        <v>1654</v>
      </c>
      <c r="K45" s="431">
        <v>1060</v>
      </c>
      <c r="L45" s="431">
        <v>594</v>
      </c>
      <c r="M45" s="431">
        <v>33355</v>
      </c>
      <c r="N45" s="431">
        <v>16247</v>
      </c>
      <c r="O45" s="431">
        <v>17108</v>
      </c>
      <c r="P45" s="413">
        <v>58</v>
      </c>
      <c r="Q45" s="413">
        <v>45.3</v>
      </c>
      <c r="R45" s="413">
        <v>70</v>
      </c>
    </row>
    <row r="46" spans="2:18" ht="16.5" customHeight="1">
      <c r="B46" s="392" t="s">
        <v>473</v>
      </c>
      <c r="C46" s="393" t="s">
        <v>193</v>
      </c>
      <c r="D46" s="435">
        <v>95727</v>
      </c>
      <c r="E46" s="435">
        <v>34053</v>
      </c>
      <c r="F46" s="435">
        <v>61674</v>
      </c>
      <c r="G46" s="435">
        <v>2635</v>
      </c>
      <c r="H46" s="435">
        <v>712</v>
      </c>
      <c r="I46" s="435">
        <v>1923</v>
      </c>
      <c r="J46" s="435">
        <v>6076</v>
      </c>
      <c r="K46" s="435">
        <v>2829</v>
      </c>
      <c r="L46" s="435">
        <v>3247</v>
      </c>
      <c r="M46" s="435">
        <v>92286</v>
      </c>
      <c r="N46" s="435">
        <v>31936</v>
      </c>
      <c r="O46" s="435">
        <v>60350</v>
      </c>
      <c r="P46" s="419">
        <v>85.2</v>
      </c>
      <c r="Q46" s="419">
        <v>73.1</v>
      </c>
      <c r="R46" s="419">
        <v>91.6</v>
      </c>
    </row>
    <row r="47" spans="2:18" ht="16.5" customHeight="1">
      <c r="B47" s="383" t="s">
        <v>519</v>
      </c>
      <c r="C47" s="384" t="s">
        <v>157</v>
      </c>
      <c r="D47" s="433">
        <v>90444</v>
      </c>
      <c r="E47" s="433">
        <v>24193</v>
      </c>
      <c r="F47" s="433">
        <v>66251</v>
      </c>
      <c r="G47" s="433">
        <v>756</v>
      </c>
      <c r="H47" s="433">
        <v>114</v>
      </c>
      <c r="I47" s="433">
        <v>642</v>
      </c>
      <c r="J47" s="433">
        <v>1250</v>
      </c>
      <c r="K47" s="433">
        <v>184</v>
      </c>
      <c r="L47" s="433">
        <v>1066</v>
      </c>
      <c r="M47" s="433">
        <v>89950</v>
      </c>
      <c r="N47" s="433">
        <v>24123</v>
      </c>
      <c r="O47" s="433">
        <v>65827</v>
      </c>
      <c r="P47" s="415">
        <v>19.6</v>
      </c>
      <c r="Q47" s="415">
        <v>15.3</v>
      </c>
      <c r="R47" s="415">
        <v>21.2</v>
      </c>
    </row>
    <row r="48" spans="2:18" ht="16.5" customHeight="1">
      <c r="B48" s="396" t="s">
        <v>295</v>
      </c>
      <c r="C48" s="380" t="s">
        <v>134</v>
      </c>
      <c r="D48" s="437">
        <v>95991</v>
      </c>
      <c r="E48" s="437">
        <v>27003</v>
      </c>
      <c r="F48" s="437">
        <v>68988</v>
      </c>
      <c r="G48" s="437">
        <v>1563</v>
      </c>
      <c r="H48" s="437">
        <v>174</v>
      </c>
      <c r="I48" s="437">
        <v>1389</v>
      </c>
      <c r="J48" s="437">
        <v>840</v>
      </c>
      <c r="K48" s="437">
        <v>330</v>
      </c>
      <c r="L48" s="437">
        <v>510</v>
      </c>
      <c r="M48" s="437">
        <v>96714</v>
      </c>
      <c r="N48" s="437">
        <v>26847</v>
      </c>
      <c r="O48" s="437">
        <v>69867</v>
      </c>
      <c r="P48" s="421">
        <v>44.1</v>
      </c>
      <c r="Q48" s="421">
        <v>36.7</v>
      </c>
      <c r="R48" s="421">
        <v>46.9</v>
      </c>
    </row>
    <row r="49" spans="2:18" ht="16.5" customHeight="1">
      <c r="B49" s="388" t="s">
        <v>520</v>
      </c>
      <c r="C49" s="389" t="s">
        <v>252</v>
      </c>
      <c r="D49" s="433">
        <v>27249</v>
      </c>
      <c r="E49" s="433">
        <v>14696</v>
      </c>
      <c r="F49" s="433">
        <v>12553</v>
      </c>
      <c r="G49" s="433">
        <v>1078</v>
      </c>
      <c r="H49" s="433">
        <v>635</v>
      </c>
      <c r="I49" s="433">
        <v>443</v>
      </c>
      <c r="J49" s="433">
        <v>715</v>
      </c>
      <c r="K49" s="433">
        <v>330</v>
      </c>
      <c r="L49" s="433">
        <v>385</v>
      </c>
      <c r="M49" s="433">
        <v>27612</v>
      </c>
      <c r="N49" s="433">
        <v>15001</v>
      </c>
      <c r="O49" s="433">
        <v>12611</v>
      </c>
      <c r="P49" s="415">
        <v>10.6</v>
      </c>
      <c r="Q49" s="415">
        <v>1.4</v>
      </c>
      <c r="R49" s="415">
        <v>21.5</v>
      </c>
    </row>
    <row r="50" spans="2:18" ht="16.5" customHeight="1">
      <c r="B50" s="392" t="s">
        <v>521</v>
      </c>
      <c r="C50" s="393" t="s">
        <v>522</v>
      </c>
      <c r="D50" s="435">
        <v>57066</v>
      </c>
      <c r="E50" s="435">
        <v>24746</v>
      </c>
      <c r="F50" s="435">
        <v>32320</v>
      </c>
      <c r="G50" s="435">
        <v>1040</v>
      </c>
      <c r="H50" s="435">
        <v>212</v>
      </c>
      <c r="I50" s="435">
        <v>828</v>
      </c>
      <c r="J50" s="435">
        <v>880</v>
      </c>
      <c r="K50" s="435">
        <v>286</v>
      </c>
      <c r="L50" s="435">
        <v>594</v>
      </c>
      <c r="M50" s="435">
        <v>57226</v>
      </c>
      <c r="N50" s="435">
        <v>24672</v>
      </c>
      <c r="O50" s="435">
        <v>32554</v>
      </c>
      <c r="P50" s="419">
        <v>62.4</v>
      </c>
      <c r="Q50" s="419">
        <v>45.6</v>
      </c>
      <c r="R50" s="419">
        <v>75.2</v>
      </c>
    </row>
    <row r="51" spans="2:18" ht="16.5" customHeight="1">
      <c r="B51" s="396" t="s">
        <v>300</v>
      </c>
      <c r="C51" s="380" t="s">
        <v>381</v>
      </c>
      <c r="D51" s="437">
        <v>22973</v>
      </c>
      <c r="E51" s="437">
        <v>16589</v>
      </c>
      <c r="F51" s="437">
        <v>6384</v>
      </c>
      <c r="G51" s="437">
        <v>20</v>
      </c>
      <c r="H51" s="437">
        <v>0</v>
      </c>
      <c r="I51" s="437">
        <v>20</v>
      </c>
      <c r="J51" s="437">
        <v>112</v>
      </c>
      <c r="K51" s="437">
        <v>0</v>
      </c>
      <c r="L51" s="437">
        <v>112</v>
      </c>
      <c r="M51" s="437">
        <v>22881</v>
      </c>
      <c r="N51" s="437">
        <v>16589</v>
      </c>
      <c r="O51" s="437">
        <v>6292</v>
      </c>
      <c r="P51" s="421">
        <v>10.4</v>
      </c>
      <c r="Q51" s="421">
        <v>7.9</v>
      </c>
      <c r="R51" s="421">
        <v>17.1</v>
      </c>
    </row>
    <row r="52" spans="2:18" ht="18.75">
      <c r="B52" s="398"/>
      <c r="C52" s="353">
        <v>43497</v>
      </c>
      <c r="D52" s="354" t="s">
        <v>247</v>
      </c>
      <c r="E52" s="398"/>
      <c r="F52" s="399"/>
      <c r="H52" s="398"/>
      <c r="I52" s="398"/>
      <c r="J52" s="398"/>
      <c r="K52" s="398"/>
      <c r="L52" s="398"/>
      <c r="M52" s="398"/>
      <c r="N52" s="398"/>
      <c r="O52" s="398"/>
      <c r="P52" s="398"/>
      <c r="Q52" s="398"/>
      <c r="R52" s="398"/>
    </row>
    <row r="53" spans="2:18" ht="18" customHeight="1">
      <c r="B53" s="355"/>
      <c r="C53" s="356" t="s">
        <v>536</v>
      </c>
      <c r="E53" s="355"/>
      <c r="F53" s="355"/>
      <c r="G53" s="355"/>
      <c r="H53" s="355"/>
      <c r="I53" s="355"/>
      <c r="J53" s="355"/>
      <c r="K53" s="355"/>
      <c r="L53" s="357"/>
      <c r="M53" s="355"/>
      <c r="N53" s="355"/>
      <c r="O53" s="355"/>
      <c r="P53" s="355"/>
      <c r="Q53" s="355"/>
      <c r="R53" s="355"/>
    </row>
    <row r="54" spans="2:18" s="352" customFormat="1" ht="18" customHeight="1">
      <c r="B54" s="670" t="s">
        <v>532</v>
      </c>
      <c r="C54" s="671"/>
      <c r="D54" s="676" t="s">
        <v>19</v>
      </c>
      <c r="E54" s="676"/>
      <c r="F54" s="676"/>
      <c r="G54" s="670" t="s">
        <v>10</v>
      </c>
      <c r="H54" s="687"/>
      <c r="I54" s="687"/>
      <c r="J54" s="670" t="s">
        <v>537</v>
      </c>
      <c r="K54" s="687"/>
      <c r="L54" s="687"/>
      <c r="M54" s="683" t="s">
        <v>512</v>
      </c>
      <c r="N54" s="684"/>
      <c r="O54" s="684"/>
      <c r="P54" s="683" t="s">
        <v>292</v>
      </c>
      <c r="Q54" s="684"/>
      <c r="R54" s="685"/>
    </row>
    <row r="55" spans="2:18" s="352" customFormat="1" ht="18" customHeight="1">
      <c r="B55" s="674"/>
      <c r="C55" s="675"/>
      <c r="D55" s="365" t="s">
        <v>15</v>
      </c>
      <c r="E55" s="364" t="s">
        <v>527</v>
      </c>
      <c r="F55" s="364" t="s">
        <v>528</v>
      </c>
      <c r="G55" s="363" t="s">
        <v>15</v>
      </c>
      <c r="H55" s="364" t="s">
        <v>527</v>
      </c>
      <c r="I55" s="364" t="s">
        <v>528</v>
      </c>
      <c r="J55" s="363" t="s">
        <v>15</v>
      </c>
      <c r="K55" s="364" t="s">
        <v>527</v>
      </c>
      <c r="L55" s="364" t="s">
        <v>528</v>
      </c>
      <c r="M55" s="364" t="s">
        <v>15</v>
      </c>
      <c r="N55" s="363" t="s">
        <v>527</v>
      </c>
      <c r="O55" s="439" t="s">
        <v>528</v>
      </c>
      <c r="P55" s="363" t="s">
        <v>15</v>
      </c>
      <c r="Q55" s="363" t="s">
        <v>527</v>
      </c>
      <c r="R55" s="365" t="s">
        <v>528</v>
      </c>
    </row>
    <row r="56" spans="2:18" s="352" customFormat="1" ht="9.75" customHeight="1">
      <c r="B56" s="406"/>
      <c r="C56" s="407"/>
      <c r="D56" s="428" t="s">
        <v>538</v>
      </c>
      <c r="E56" s="429" t="s">
        <v>538</v>
      </c>
      <c r="F56" s="429" t="s">
        <v>538</v>
      </c>
      <c r="G56" s="429" t="s">
        <v>538</v>
      </c>
      <c r="H56" s="429" t="s">
        <v>538</v>
      </c>
      <c r="I56" s="429" t="s">
        <v>538</v>
      </c>
      <c r="J56" s="429" t="s">
        <v>538</v>
      </c>
      <c r="K56" s="429" t="s">
        <v>538</v>
      </c>
      <c r="L56" s="429" t="s">
        <v>538</v>
      </c>
      <c r="M56" s="429" t="s">
        <v>538</v>
      </c>
      <c r="N56" s="429" t="s">
        <v>538</v>
      </c>
      <c r="O56" s="429" t="s">
        <v>538</v>
      </c>
      <c r="P56" s="430" t="s">
        <v>183</v>
      </c>
      <c r="Q56" s="430" t="s">
        <v>183</v>
      </c>
      <c r="R56" s="430" t="s">
        <v>183</v>
      </c>
    </row>
    <row r="57" spans="2:18" ht="16.5" customHeight="1">
      <c r="B57" s="411" t="s">
        <v>49</v>
      </c>
      <c r="C57" s="412" t="s">
        <v>113</v>
      </c>
      <c r="D57" s="431">
        <v>832350</v>
      </c>
      <c r="E57" s="431">
        <v>477018</v>
      </c>
      <c r="F57" s="431">
        <v>355332</v>
      </c>
      <c r="G57" s="431">
        <v>8808</v>
      </c>
      <c r="H57" s="431">
        <v>4063</v>
      </c>
      <c r="I57" s="431">
        <v>4745</v>
      </c>
      <c r="J57" s="431">
        <v>11290</v>
      </c>
      <c r="K57" s="431">
        <v>5223</v>
      </c>
      <c r="L57" s="431">
        <v>6067</v>
      </c>
      <c r="M57" s="431">
        <v>829868</v>
      </c>
      <c r="N57" s="431">
        <v>475858</v>
      </c>
      <c r="O57" s="431">
        <v>354010</v>
      </c>
      <c r="P57" s="413">
        <v>25.4</v>
      </c>
      <c r="Q57" s="413">
        <v>11.6</v>
      </c>
      <c r="R57" s="413">
        <v>43.9</v>
      </c>
    </row>
    <row r="58" spans="2:18" ht="16.5" customHeight="1">
      <c r="B58" s="370" t="s">
        <v>398</v>
      </c>
      <c r="C58" s="371" t="s">
        <v>475</v>
      </c>
      <c r="D58" s="432">
        <v>19110</v>
      </c>
      <c r="E58" s="433">
        <v>15581</v>
      </c>
      <c r="F58" s="433">
        <v>3529</v>
      </c>
      <c r="G58" s="433">
        <v>153</v>
      </c>
      <c r="H58" s="433">
        <v>139</v>
      </c>
      <c r="I58" s="433">
        <v>14</v>
      </c>
      <c r="J58" s="433">
        <v>186</v>
      </c>
      <c r="K58" s="433">
        <v>159</v>
      </c>
      <c r="L58" s="433">
        <v>27</v>
      </c>
      <c r="M58" s="433">
        <v>19077</v>
      </c>
      <c r="N58" s="433">
        <v>15561</v>
      </c>
      <c r="O58" s="433">
        <v>3516</v>
      </c>
      <c r="P58" s="415">
        <v>14.8</v>
      </c>
      <c r="Q58" s="415">
        <v>11.4</v>
      </c>
      <c r="R58" s="415">
        <v>30.1</v>
      </c>
    </row>
    <row r="59" spans="2:18" ht="16.5" customHeight="1">
      <c r="B59" s="374" t="s">
        <v>67</v>
      </c>
      <c r="C59" s="375" t="s">
        <v>162</v>
      </c>
      <c r="D59" s="434">
        <v>303680</v>
      </c>
      <c r="E59" s="435">
        <v>226030</v>
      </c>
      <c r="F59" s="435">
        <v>77650</v>
      </c>
      <c r="G59" s="435">
        <v>2390</v>
      </c>
      <c r="H59" s="435">
        <v>1704</v>
      </c>
      <c r="I59" s="435">
        <v>686</v>
      </c>
      <c r="J59" s="435">
        <v>3426</v>
      </c>
      <c r="K59" s="435">
        <v>2141</v>
      </c>
      <c r="L59" s="435">
        <v>1285</v>
      </c>
      <c r="M59" s="435">
        <v>302644</v>
      </c>
      <c r="N59" s="435">
        <v>225593</v>
      </c>
      <c r="O59" s="435">
        <v>77051</v>
      </c>
      <c r="P59" s="419">
        <v>11</v>
      </c>
      <c r="Q59" s="419">
        <v>3.8</v>
      </c>
      <c r="R59" s="419">
        <v>32.3</v>
      </c>
    </row>
    <row r="60" spans="2:18" ht="16.5" customHeight="1">
      <c r="B60" s="378" t="s">
        <v>399</v>
      </c>
      <c r="C60" s="375" t="s">
        <v>476</v>
      </c>
      <c r="D60" s="434">
        <v>4941</v>
      </c>
      <c r="E60" s="435">
        <v>4099</v>
      </c>
      <c r="F60" s="435">
        <v>842</v>
      </c>
      <c r="G60" s="435">
        <v>20</v>
      </c>
      <c r="H60" s="435">
        <v>5</v>
      </c>
      <c r="I60" s="435">
        <v>15</v>
      </c>
      <c r="J60" s="435">
        <v>29</v>
      </c>
      <c r="K60" s="435">
        <v>11</v>
      </c>
      <c r="L60" s="435">
        <v>18</v>
      </c>
      <c r="M60" s="435">
        <v>4932</v>
      </c>
      <c r="N60" s="435">
        <v>4093</v>
      </c>
      <c r="O60" s="435">
        <v>839</v>
      </c>
      <c r="P60" s="419">
        <v>7.8</v>
      </c>
      <c r="Q60" s="419">
        <v>2.1</v>
      </c>
      <c r="R60" s="419">
        <v>35.6</v>
      </c>
    </row>
    <row r="61" spans="2:18" ht="16.5" customHeight="1">
      <c r="B61" s="374" t="s">
        <v>353</v>
      </c>
      <c r="C61" s="375" t="s">
        <v>477</v>
      </c>
      <c r="D61" s="434">
        <v>11280</v>
      </c>
      <c r="E61" s="435">
        <v>8141</v>
      </c>
      <c r="F61" s="435">
        <v>3139</v>
      </c>
      <c r="G61" s="435">
        <v>106</v>
      </c>
      <c r="H61" s="435">
        <v>38</v>
      </c>
      <c r="I61" s="435">
        <v>68</v>
      </c>
      <c r="J61" s="435">
        <v>32</v>
      </c>
      <c r="K61" s="435">
        <v>13</v>
      </c>
      <c r="L61" s="435">
        <v>19</v>
      </c>
      <c r="M61" s="435">
        <v>11354</v>
      </c>
      <c r="N61" s="435">
        <v>8166</v>
      </c>
      <c r="O61" s="435">
        <v>3188</v>
      </c>
      <c r="P61" s="419">
        <v>2.1</v>
      </c>
      <c r="Q61" s="419">
        <v>0.6</v>
      </c>
      <c r="R61" s="419">
        <v>5.8</v>
      </c>
    </row>
    <row r="62" spans="2:18" ht="16.5" customHeight="1">
      <c r="B62" s="374" t="s">
        <v>163</v>
      </c>
      <c r="C62" s="375" t="s">
        <v>479</v>
      </c>
      <c r="D62" s="434">
        <v>58783</v>
      </c>
      <c r="E62" s="435">
        <v>42440</v>
      </c>
      <c r="F62" s="435">
        <v>16343</v>
      </c>
      <c r="G62" s="435">
        <v>700</v>
      </c>
      <c r="H62" s="435">
        <v>502</v>
      </c>
      <c r="I62" s="435">
        <v>198</v>
      </c>
      <c r="J62" s="435">
        <v>609</v>
      </c>
      <c r="K62" s="435">
        <v>392</v>
      </c>
      <c r="L62" s="435">
        <v>217</v>
      </c>
      <c r="M62" s="435">
        <v>58874</v>
      </c>
      <c r="N62" s="435">
        <v>42550</v>
      </c>
      <c r="O62" s="435">
        <v>16324</v>
      </c>
      <c r="P62" s="419">
        <v>17.8</v>
      </c>
      <c r="Q62" s="419">
        <v>8.2</v>
      </c>
      <c r="R62" s="419">
        <v>43</v>
      </c>
    </row>
    <row r="63" spans="2:18" ht="16.5" customHeight="1">
      <c r="B63" s="374" t="s">
        <v>403</v>
      </c>
      <c r="C63" s="375" t="s">
        <v>461</v>
      </c>
      <c r="D63" s="434">
        <v>82143</v>
      </c>
      <c r="E63" s="435">
        <v>37253</v>
      </c>
      <c r="F63" s="435">
        <v>44890</v>
      </c>
      <c r="G63" s="435">
        <v>858</v>
      </c>
      <c r="H63" s="435">
        <v>144</v>
      </c>
      <c r="I63" s="435">
        <v>714</v>
      </c>
      <c r="J63" s="435">
        <v>765</v>
      </c>
      <c r="K63" s="435">
        <v>371</v>
      </c>
      <c r="L63" s="435">
        <v>394</v>
      </c>
      <c r="M63" s="435">
        <v>82236</v>
      </c>
      <c r="N63" s="435">
        <v>37026</v>
      </c>
      <c r="O63" s="435">
        <v>45210</v>
      </c>
      <c r="P63" s="419">
        <v>46.2</v>
      </c>
      <c r="Q63" s="419">
        <v>16.3</v>
      </c>
      <c r="R63" s="419">
        <v>70.7</v>
      </c>
    </row>
    <row r="64" spans="2:18" ht="16.5" customHeight="1">
      <c r="B64" s="374" t="s">
        <v>404</v>
      </c>
      <c r="C64" s="375" t="s">
        <v>219</v>
      </c>
      <c r="D64" s="434">
        <v>15182</v>
      </c>
      <c r="E64" s="435">
        <v>6476</v>
      </c>
      <c r="F64" s="435">
        <v>8706</v>
      </c>
      <c r="G64" s="435">
        <v>84</v>
      </c>
      <c r="H64" s="435">
        <v>65</v>
      </c>
      <c r="I64" s="435">
        <v>19</v>
      </c>
      <c r="J64" s="435">
        <v>132</v>
      </c>
      <c r="K64" s="435">
        <v>19</v>
      </c>
      <c r="L64" s="435">
        <v>113</v>
      </c>
      <c r="M64" s="435">
        <v>15134</v>
      </c>
      <c r="N64" s="435">
        <v>6522</v>
      </c>
      <c r="O64" s="435">
        <v>8612</v>
      </c>
      <c r="P64" s="419">
        <v>14</v>
      </c>
      <c r="Q64" s="419">
        <v>1.1</v>
      </c>
      <c r="R64" s="419">
        <v>23.7</v>
      </c>
    </row>
    <row r="65" spans="2:18" ht="16.5" customHeight="1">
      <c r="B65" s="374" t="s">
        <v>405</v>
      </c>
      <c r="C65" s="375" t="s">
        <v>480</v>
      </c>
      <c r="D65" s="434">
        <v>3889</v>
      </c>
      <c r="E65" s="435">
        <v>2385</v>
      </c>
      <c r="F65" s="435">
        <v>1504</v>
      </c>
      <c r="G65" s="435">
        <v>37</v>
      </c>
      <c r="H65" s="435">
        <v>18</v>
      </c>
      <c r="I65" s="435">
        <v>19</v>
      </c>
      <c r="J65" s="435">
        <v>36</v>
      </c>
      <c r="K65" s="435">
        <v>12</v>
      </c>
      <c r="L65" s="435">
        <v>24</v>
      </c>
      <c r="M65" s="435">
        <v>3890</v>
      </c>
      <c r="N65" s="435">
        <v>2391</v>
      </c>
      <c r="O65" s="435">
        <v>1499</v>
      </c>
      <c r="P65" s="419">
        <v>19.9</v>
      </c>
      <c r="Q65" s="419">
        <v>6.9</v>
      </c>
      <c r="R65" s="419">
        <v>40.7</v>
      </c>
    </row>
    <row r="66" spans="2:18" ht="16.5" customHeight="1">
      <c r="B66" s="374" t="s">
        <v>344</v>
      </c>
      <c r="C66" s="375" t="s">
        <v>482</v>
      </c>
      <c r="D66" s="434">
        <v>20158</v>
      </c>
      <c r="E66" s="435">
        <v>15833</v>
      </c>
      <c r="F66" s="435">
        <v>4325</v>
      </c>
      <c r="G66" s="435">
        <v>19</v>
      </c>
      <c r="H66" s="435">
        <v>18</v>
      </c>
      <c r="I66" s="435">
        <v>1</v>
      </c>
      <c r="J66" s="435">
        <v>103</v>
      </c>
      <c r="K66" s="435">
        <v>86</v>
      </c>
      <c r="L66" s="435">
        <v>17</v>
      </c>
      <c r="M66" s="435">
        <v>20074</v>
      </c>
      <c r="N66" s="435">
        <v>15765</v>
      </c>
      <c r="O66" s="435">
        <v>4309</v>
      </c>
      <c r="P66" s="419">
        <v>6.8</v>
      </c>
      <c r="Q66" s="419">
        <v>3.7</v>
      </c>
      <c r="R66" s="419">
        <v>18.3</v>
      </c>
    </row>
    <row r="67" spans="2:18" ht="16.5" customHeight="1">
      <c r="B67" s="374" t="s">
        <v>281</v>
      </c>
      <c r="C67" s="375" t="s">
        <v>483</v>
      </c>
      <c r="D67" s="434">
        <v>45762</v>
      </c>
      <c r="E67" s="435">
        <v>20428</v>
      </c>
      <c r="F67" s="435">
        <v>25334</v>
      </c>
      <c r="G67" s="435">
        <v>1645</v>
      </c>
      <c r="H67" s="435">
        <v>702</v>
      </c>
      <c r="I67" s="435">
        <v>943</v>
      </c>
      <c r="J67" s="435">
        <v>2306</v>
      </c>
      <c r="K67" s="435">
        <v>1118</v>
      </c>
      <c r="L67" s="435">
        <v>1188</v>
      </c>
      <c r="M67" s="435">
        <v>45101</v>
      </c>
      <c r="N67" s="435">
        <v>20012</v>
      </c>
      <c r="O67" s="435">
        <v>25089</v>
      </c>
      <c r="P67" s="419">
        <v>65.6</v>
      </c>
      <c r="Q67" s="419">
        <v>50.5</v>
      </c>
      <c r="R67" s="419">
        <v>77.7</v>
      </c>
    </row>
    <row r="68" spans="2:18" ht="16.5" customHeight="1">
      <c r="B68" s="374" t="s">
        <v>199</v>
      </c>
      <c r="C68" s="375" t="s">
        <v>485</v>
      </c>
      <c r="D68" s="434">
        <v>21717</v>
      </c>
      <c r="E68" s="435">
        <v>9161</v>
      </c>
      <c r="F68" s="435">
        <v>12556</v>
      </c>
      <c r="G68" s="435">
        <v>323</v>
      </c>
      <c r="H68" s="435">
        <v>180</v>
      </c>
      <c r="I68" s="435">
        <v>143</v>
      </c>
      <c r="J68" s="435">
        <v>246</v>
      </c>
      <c r="K68" s="435">
        <v>174</v>
      </c>
      <c r="L68" s="435">
        <v>72</v>
      </c>
      <c r="M68" s="435">
        <v>21794</v>
      </c>
      <c r="N68" s="435">
        <v>9167</v>
      </c>
      <c r="O68" s="435">
        <v>12627</v>
      </c>
      <c r="P68" s="419">
        <v>52.5</v>
      </c>
      <c r="Q68" s="419">
        <v>35.2</v>
      </c>
      <c r="R68" s="419">
        <v>65.1</v>
      </c>
    </row>
    <row r="69" spans="2:18" ht="16.5" customHeight="1">
      <c r="B69" s="374" t="s">
        <v>406</v>
      </c>
      <c r="C69" s="375" t="s">
        <v>486</v>
      </c>
      <c r="D69" s="434">
        <v>43179</v>
      </c>
      <c r="E69" s="435">
        <v>12237</v>
      </c>
      <c r="F69" s="435">
        <v>30942</v>
      </c>
      <c r="G69" s="435">
        <v>47</v>
      </c>
      <c r="H69" s="435">
        <v>27</v>
      </c>
      <c r="I69" s="435">
        <v>20</v>
      </c>
      <c r="J69" s="435">
        <v>1497</v>
      </c>
      <c r="K69" s="435">
        <v>36</v>
      </c>
      <c r="L69" s="435">
        <v>1461</v>
      </c>
      <c r="M69" s="435">
        <v>41729</v>
      </c>
      <c r="N69" s="435">
        <v>12228</v>
      </c>
      <c r="O69" s="435">
        <v>29501</v>
      </c>
      <c r="P69" s="419">
        <v>32.2</v>
      </c>
      <c r="Q69" s="419">
        <v>19.7</v>
      </c>
      <c r="R69" s="419">
        <v>37.4</v>
      </c>
    </row>
    <row r="70" spans="2:18" ht="16.5" customHeight="1">
      <c r="B70" s="374" t="s">
        <v>407</v>
      </c>
      <c r="C70" s="375" t="s">
        <v>313</v>
      </c>
      <c r="D70" s="434">
        <v>122516</v>
      </c>
      <c r="E70" s="435">
        <v>37944</v>
      </c>
      <c r="F70" s="435">
        <v>84572</v>
      </c>
      <c r="G70" s="435">
        <v>1050</v>
      </c>
      <c r="H70" s="435">
        <v>172</v>
      </c>
      <c r="I70" s="435">
        <v>878</v>
      </c>
      <c r="J70" s="435">
        <v>641</v>
      </c>
      <c r="K70" s="435">
        <v>224</v>
      </c>
      <c r="L70" s="435">
        <v>417</v>
      </c>
      <c r="M70" s="435">
        <v>122925</v>
      </c>
      <c r="N70" s="435">
        <v>37892</v>
      </c>
      <c r="O70" s="435">
        <v>85033</v>
      </c>
      <c r="P70" s="419">
        <v>26.3</v>
      </c>
      <c r="Q70" s="419">
        <v>22.7</v>
      </c>
      <c r="R70" s="419">
        <v>27.8</v>
      </c>
    </row>
    <row r="71" spans="2:18" ht="16.5" customHeight="1">
      <c r="B71" s="374" t="s">
        <v>312</v>
      </c>
      <c r="C71" s="375" t="s">
        <v>190</v>
      </c>
      <c r="D71" s="434">
        <v>6290</v>
      </c>
      <c r="E71" s="435">
        <v>4236</v>
      </c>
      <c r="F71" s="435">
        <v>2054</v>
      </c>
      <c r="G71" s="435">
        <v>27</v>
      </c>
      <c r="H71" s="435">
        <v>0</v>
      </c>
      <c r="I71" s="435">
        <v>27</v>
      </c>
      <c r="J71" s="435">
        <v>27</v>
      </c>
      <c r="K71" s="435">
        <v>0</v>
      </c>
      <c r="L71" s="435">
        <v>27</v>
      </c>
      <c r="M71" s="435">
        <v>6290</v>
      </c>
      <c r="N71" s="435">
        <v>4236</v>
      </c>
      <c r="O71" s="435">
        <v>2054</v>
      </c>
      <c r="P71" s="419">
        <v>15.6</v>
      </c>
      <c r="Q71" s="419">
        <v>8.4</v>
      </c>
      <c r="R71" s="419">
        <v>30.6</v>
      </c>
    </row>
    <row r="72" spans="2:18" ht="16.5" customHeight="1">
      <c r="B72" s="379" t="s">
        <v>156</v>
      </c>
      <c r="C72" s="380" t="s">
        <v>66</v>
      </c>
      <c r="D72" s="436">
        <v>73720</v>
      </c>
      <c r="E72" s="437">
        <v>34774</v>
      </c>
      <c r="F72" s="437">
        <v>38946</v>
      </c>
      <c r="G72" s="437">
        <v>1349</v>
      </c>
      <c r="H72" s="437">
        <v>349</v>
      </c>
      <c r="I72" s="437">
        <v>1000</v>
      </c>
      <c r="J72" s="437">
        <v>1255</v>
      </c>
      <c r="K72" s="437">
        <v>467</v>
      </c>
      <c r="L72" s="437">
        <v>788</v>
      </c>
      <c r="M72" s="437">
        <v>73814</v>
      </c>
      <c r="N72" s="437">
        <v>34656</v>
      </c>
      <c r="O72" s="437">
        <v>39158</v>
      </c>
      <c r="P72" s="421">
        <v>45.1</v>
      </c>
      <c r="Q72" s="421">
        <v>28.6</v>
      </c>
      <c r="R72" s="421">
        <v>59.7</v>
      </c>
    </row>
    <row r="73" spans="2:18" ht="16.5" customHeight="1">
      <c r="B73" s="383" t="s">
        <v>78</v>
      </c>
      <c r="C73" s="384" t="s">
        <v>487</v>
      </c>
      <c r="D73" s="433">
        <v>40679</v>
      </c>
      <c r="E73" s="433">
        <v>17980</v>
      </c>
      <c r="F73" s="433">
        <v>22699</v>
      </c>
      <c r="G73" s="433">
        <v>824</v>
      </c>
      <c r="H73" s="433">
        <v>598</v>
      </c>
      <c r="I73" s="433">
        <v>226</v>
      </c>
      <c r="J73" s="433">
        <v>1045</v>
      </c>
      <c r="K73" s="433">
        <v>326</v>
      </c>
      <c r="L73" s="433">
        <v>719</v>
      </c>
      <c r="M73" s="433">
        <v>40458</v>
      </c>
      <c r="N73" s="433">
        <v>18252</v>
      </c>
      <c r="O73" s="433">
        <v>22206</v>
      </c>
      <c r="P73" s="415">
        <v>32.3</v>
      </c>
      <c r="Q73" s="415">
        <v>14.6</v>
      </c>
      <c r="R73" s="415">
        <v>46.8</v>
      </c>
    </row>
    <row r="74" spans="2:18" ht="16.5" customHeight="1">
      <c r="B74" s="385" t="s">
        <v>209</v>
      </c>
      <c r="C74" s="375" t="s">
        <v>488</v>
      </c>
      <c r="D74" s="438">
        <v>4390</v>
      </c>
      <c r="E74" s="438">
        <v>2964</v>
      </c>
      <c r="F74" s="438">
        <v>1426</v>
      </c>
      <c r="G74" s="438">
        <v>29</v>
      </c>
      <c r="H74" s="438">
        <v>28</v>
      </c>
      <c r="I74" s="438">
        <v>1</v>
      </c>
      <c r="J74" s="438">
        <v>45</v>
      </c>
      <c r="K74" s="438">
        <v>28</v>
      </c>
      <c r="L74" s="438">
        <v>17</v>
      </c>
      <c r="M74" s="438">
        <v>4374</v>
      </c>
      <c r="N74" s="438">
        <v>2964</v>
      </c>
      <c r="O74" s="438">
        <v>1410</v>
      </c>
      <c r="P74" s="417">
        <v>10.8</v>
      </c>
      <c r="Q74" s="417">
        <v>4.5</v>
      </c>
      <c r="R74" s="417">
        <v>23.9</v>
      </c>
    </row>
    <row r="75" spans="2:18" ht="16.5" customHeight="1">
      <c r="B75" s="388" t="s">
        <v>490</v>
      </c>
      <c r="C75" s="389" t="s">
        <v>491</v>
      </c>
      <c r="D75" s="440">
        <v>1908</v>
      </c>
      <c r="E75" s="440">
        <v>1415</v>
      </c>
      <c r="F75" s="440">
        <v>493</v>
      </c>
      <c r="G75" s="440">
        <v>15</v>
      </c>
      <c r="H75" s="440">
        <v>8</v>
      </c>
      <c r="I75" s="440">
        <v>7</v>
      </c>
      <c r="J75" s="440">
        <v>15</v>
      </c>
      <c r="K75" s="440">
        <v>15</v>
      </c>
      <c r="L75" s="440">
        <v>0</v>
      </c>
      <c r="M75" s="440">
        <v>1908</v>
      </c>
      <c r="N75" s="440">
        <v>1408</v>
      </c>
      <c r="O75" s="440">
        <v>500</v>
      </c>
      <c r="P75" s="425">
        <v>21.6</v>
      </c>
      <c r="Q75" s="425">
        <v>8.8</v>
      </c>
      <c r="R75" s="425">
        <v>57.6</v>
      </c>
    </row>
    <row r="76" spans="2:18" ht="16.5" customHeight="1">
      <c r="B76" s="392" t="s">
        <v>492</v>
      </c>
      <c r="C76" s="393" t="s">
        <v>301</v>
      </c>
      <c r="D76" s="435" t="s">
        <v>591</v>
      </c>
      <c r="E76" s="435" t="s">
        <v>591</v>
      </c>
      <c r="F76" s="435" t="s">
        <v>591</v>
      </c>
      <c r="G76" s="435" t="s">
        <v>591</v>
      </c>
      <c r="H76" s="435" t="s">
        <v>591</v>
      </c>
      <c r="I76" s="435" t="s">
        <v>591</v>
      </c>
      <c r="J76" s="435" t="s">
        <v>591</v>
      </c>
      <c r="K76" s="435" t="s">
        <v>591</v>
      </c>
      <c r="L76" s="435" t="s">
        <v>591</v>
      </c>
      <c r="M76" s="435" t="s">
        <v>591</v>
      </c>
      <c r="N76" s="435" t="s">
        <v>591</v>
      </c>
      <c r="O76" s="435" t="s">
        <v>591</v>
      </c>
      <c r="P76" s="419" t="s">
        <v>591</v>
      </c>
      <c r="Q76" s="419" t="s">
        <v>591</v>
      </c>
      <c r="R76" s="419" t="s">
        <v>591</v>
      </c>
    </row>
    <row r="77" spans="2:18" ht="16.5" customHeight="1">
      <c r="B77" s="392" t="s">
        <v>493</v>
      </c>
      <c r="C77" s="393" t="s">
        <v>494</v>
      </c>
      <c r="D77" s="435">
        <v>13014</v>
      </c>
      <c r="E77" s="435">
        <v>11687</v>
      </c>
      <c r="F77" s="435">
        <v>1327</v>
      </c>
      <c r="G77" s="435">
        <v>13</v>
      </c>
      <c r="H77" s="435">
        <v>13</v>
      </c>
      <c r="I77" s="435">
        <v>0</v>
      </c>
      <c r="J77" s="435">
        <v>25</v>
      </c>
      <c r="K77" s="435">
        <v>25</v>
      </c>
      <c r="L77" s="435">
        <v>0</v>
      </c>
      <c r="M77" s="435">
        <v>13002</v>
      </c>
      <c r="N77" s="435">
        <v>11675</v>
      </c>
      <c r="O77" s="435">
        <v>1327</v>
      </c>
      <c r="P77" s="419">
        <v>0.7</v>
      </c>
      <c r="Q77" s="419">
        <v>0.4</v>
      </c>
      <c r="R77" s="419">
        <v>2.9</v>
      </c>
    </row>
    <row r="78" spans="2:18" ht="16.5" customHeight="1">
      <c r="B78" s="385" t="s">
        <v>496</v>
      </c>
      <c r="C78" s="375" t="s">
        <v>108</v>
      </c>
      <c r="D78" s="438">
        <v>3474</v>
      </c>
      <c r="E78" s="438">
        <v>2442</v>
      </c>
      <c r="F78" s="438">
        <v>1032</v>
      </c>
      <c r="G78" s="438">
        <v>25</v>
      </c>
      <c r="H78" s="438">
        <v>21</v>
      </c>
      <c r="I78" s="438">
        <v>4</v>
      </c>
      <c r="J78" s="438">
        <v>52</v>
      </c>
      <c r="K78" s="438">
        <v>32</v>
      </c>
      <c r="L78" s="438">
        <v>20</v>
      </c>
      <c r="M78" s="438">
        <v>3447</v>
      </c>
      <c r="N78" s="438">
        <v>2431</v>
      </c>
      <c r="O78" s="438">
        <v>1016</v>
      </c>
      <c r="P78" s="417">
        <v>12.8</v>
      </c>
      <c r="Q78" s="417">
        <v>1.9</v>
      </c>
      <c r="R78" s="417">
        <v>39.1</v>
      </c>
    </row>
    <row r="79" spans="2:18" ht="16.5" customHeight="1">
      <c r="B79" s="392" t="s">
        <v>497</v>
      </c>
      <c r="C79" s="393" t="s">
        <v>186</v>
      </c>
      <c r="D79" s="435">
        <v>22744</v>
      </c>
      <c r="E79" s="435">
        <v>15754</v>
      </c>
      <c r="F79" s="435">
        <v>6990</v>
      </c>
      <c r="G79" s="435">
        <v>319</v>
      </c>
      <c r="H79" s="435">
        <v>279</v>
      </c>
      <c r="I79" s="435">
        <v>40</v>
      </c>
      <c r="J79" s="435">
        <v>500</v>
      </c>
      <c r="K79" s="435">
        <v>221</v>
      </c>
      <c r="L79" s="435">
        <v>279</v>
      </c>
      <c r="M79" s="435">
        <v>22563</v>
      </c>
      <c r="N79" s="435">
        <v>15812</v>
      </c>
      <c r="O79" s="435">
        <v>6751</v>
      </c>
      <c r="P79" s="419">
        <v>6.7</v>
      </c>
      <c r="Q79" s="419">
        <v>0.6</v>
      </c>
      <c r="R79" s="419">
        <v>20.8</v>
      </c>
    </row>
    <row r="80" spans="2:18" ht="16.5" customHeight="1">
      <c r="B80" s="392" t="s">
        <v>498</v>
      </c>
      <c r="C80" s="393" t="s">
        <v>171</v>
      </c>
      <c r="D80" s="435">
        <v>16090</v>
      </c>
      <c r="E80" s="435">
        <v>11222</v>
      </c>
      <c r="F80" s="435">
        <v>4868</v>
      </c>
      <c r="G80" s="435">
        <v>88</v>
      </c>
      <c r="H80" s="435">
        <v>33</v>
      </c>
      <c r="I80" s="435">
        <v>55</v>
      </c>
      <c r="J80" s="435">
        <v>182</v>
      </c>
      <c r="K80" s="435">
        <v>180</v>
      </c>
      <c r="L80" s="435">
        <v>2</v>
      </c>
      <c r="M80" s="435">
        <v>15996</v>
      </c>
      <c r="N80" s="435">
        <v>11075</v>
      </c>
      <c r="O80" s="435">
        <v>4921</v>
      </c>
      <c r="P80" s="419">
        <v>12.8</v>
      </c>
      <c r="Q80" s="419">
        <v>2</v>
      </c>
      <c r="R80" s="419">
        <v>37</v>
      </c>
    </row>
    <row r="81" spans="2:18" ht="16.5" customHeight="1">
      <c r="B81" s="392" t="s">
        <v>499</v>
      </c>
      <c r="C81" s="393" t="s">
        <v>501</v>
      </c>
      <c r="D81" s="435">
        <v>5143</v>
      </c>
      <c r="E81" s="435">
        <v>4216</v>
      </c>
      <c r="F81" s="435">
        <v>927</v>
      </c>
      <c r="G81" s="435">
        <v>9</v>
      </c>
      <c r="H81" s="435">
        <v>8</v>
      </c>
      <c r="I81" s="435">
        <v>1</v>
      </c>
      <c r="J81" s="435">
        <v>36</v>
      </c>
      <c r="K81" s="435">
        <v>30</v>
      </c>
      <c r="L81" s="435">
        <v>6</v>
      </c>
      <c r="M81" s="435">
        <v>5116</v>
      </c>
      <c r="N81" s="435">
        <v>4194</v>
      </c>
      <c r="O81" s="435">
        <v>922</v>
      </c>
      <c r="P81" s="419">
        <v>12.2</v>
      </c>
      <c r="Q81" s="419">
        <v>7.1</v>
      </c>
      <c r="R81" s="419">
        <v>35.2</v>
      </c>
    </row>
    <row r="82" spans="2:18" ht="16.5" customHeight="1">
      <c r="B82" s="392" t="s">
        <v>502</v>
      </c>
      <c r="C82" s="393" t="s">
        <v>503</v>
      </c>
      <c r="D82" s="435">
        <v>3046</v>
      </c>
      <c r="E82" s="435">
        <v>2326</v>
      </c>
      <c r="F82" s="435">
        <v>720</v>
      </c>
      <c r="G82" s="435">
        <v>15</v>
      </c>
      <c r="H82" s="435">
        <v>12</v>
      </c>
      <c r="I82" s="435">
        <v>3</v>
      </c>
      <c r="J82" s="435">
        <v>38</v>
      </c>
      <c r="K82" s="435">
        <v>15</v>
      </c>
      <c r="L82" s="435">
        <v>23</v>
      </c>
      <c r="M82" s="435">
        <v>3023</v>
      </c>
      <c r="N82" s="435">
        <v>2323</v>
      </c>
      <c r="O82" s="435">
        <v>700</v>
      </c>
      <c r="P82" s="419">
        <v>9.6</v>
      </c>
      <c r="Q82" s="419">
        <v>2.1</v>
      </c>
      <c r="R82" s="419">
        <v>34.7</v>
      </c>
    </row>
    <row r="83" spans="2:18" ht="16.5" customHeight="1">
      <c r="B83" s="392" t="s">
        <v>504</v>
      </c>
      <c r="C83" s="393" t="s">
        <v>34</v>
      </c>
      <c r="D83" s="435">
        <v>1576</v>
      </c>
      <c r="E83" s="435">
        <v>1256</v>
      </c>
      <c r="F83" s="435">
        <v>320</v>
      </c>
      <c r="G83" s="435">
        <v>22</v>
      </c>
      <c r="H83" s="435">
        <v>11</v>
      </c>
      <c r="I83" s="435">
        <v>11</v>
      </c>
      <c r="J83" s="435">
        <v>11</v>
      </c>
      <c r="K83" s="435">
        <v>11</v>
      </c>
      <c r="L83" s="435">
        <v>0</v>
      </c>
      <c r="M83" s="435">
        <v>1587</v>
      </c>
      <c r="N83" s="435">
        <v>1256</v>
      </c>
      <c r="O83" s="435">
        <v>331</v>
      </c>
      <c r="P83" s="419">
        <v>11.1</v>
      </c>
      <c r="Q83" s="419">
        <v>12.3</v>
      </c>
      <c r="R83" s="419">
        <v>6.6</v>
      </c>
    </row>
    <row r="84" spans="2:18" ht="16.5" customHeight="1">
      <c r="B84" s="392" t="s">
        <v>505</v>
      </c>
      <c r="C84" s="393" t="s">
        <v>506</v>
      </c>
      <c r="D84" s="435">
        <v>7256</v>
      </c>
      <c r="E84" s="435">
        <v>6238</v>
      </c>
      <c r="F84" s="435">
        <v>1018</v>
      </c>
      <c r="G84" s="435">
        <v>24</v>
      </c>
      <c r="H84" s="435">
        <v>19</v>
      </c>
      <c r="I84" s="435">
        <v>5</v>
      </c>
      <c r="J84" s="435">
        <v>41</v>
      </c>
      <c r="K84" s="435">
        <v>28</v>
      </c>
      <c r="L84" s="435">
        <v>13</v>
      </c>
      <c r="M84" s="435">
        <v>7239</v>
      </c>
      <c r="N84" s="435">
        <v>6229</v>
      </c>
      <c r="O84" s="435">
        <v>1010</v>
      </c>
      <c r="P84" s="419">
        <v>2.6</v>
      </c>
      <c r="Q84" s="419">
        <v>1.4</v>
      </c>
      <c r="R84" s="419">
        <v>10.2</v>
      </c>
    </row>
    <row r="85" spans="2:18" ht="16.5" customHeight="1">
      <c r="B85" s="392" t="s">
        <v>207</v>
      </c>
      <c r="C85" s="393" t="s">
        <v>507</v>
      </c>
      <c r="D85" s="435">
        <v>13607</v>
      </c>
      <c r="E85" s="435">
        <v>11215</v>
      </c>
      <c r="F85" s="435">
        <v>2392</v>
      </c>
      <c r="G85" s="435">
        <v>0</v>
      </c>
      <c r="H85" s="435">
        <v>0</v>
      </c>
      <c r="I85" s="435">
        <v>0</v>
      </c>
      <c r="J85" s="435">
        <v>145</v>
      </c>
      <c r="K85" s="435">
        <v>145</v>
      </c>
      <c r="L85" s="435">
        <v>0</v>
      </c>
      <c r="M85" s="435">
        <v>13462</v>
      </c>
      <c r="N85" s="435">
        <v>11070</v>
      </c>
      <c r="O85" s="435">
        <v>2392</v>
      </c>
      <c r="P85" s="419">
        <v>13.2</v>
      </c>
      <c r="Q85" s="419">
        <v>4.6</v>
      </c>
      <c r="R85" s="419">
        <v>52.9</v>
      </c>
    </row>
    <row r="86" spans="2:18" ht="16.5" customHeight="1">
      <c r="B86" s="392" t="s">
        <v>508</v>
      </c>
      <c r="C86" s="393" t="s">
        <v>363</v>
      </c>
      <c r="D86" s="435">
        <v>6377</v>
      </c>
      <c r="E86" s="435">
        <v>5578</v>
      </c>
      <c r="F86" s="435">
        <v>799</v>
      </c>
      <c r="G86" s="435">
        <v>9</v>
      </c>
      <c r="H86" s="435">
        <v>6</v>
      </c>
      <c r="I86" s="435">
        <v>3</v>
      </c>
      <c r="J86" s="435">
        <v>63</v>
      </c>
      <c r="K86" s="435">
        <v>61</v>
      </c>
      <c r="L86" s="435">
        <v>2</v>
      </c>
      <c r="M86" s="435">
        <v>6323</v>
      </c>
      <c r="N86" s="435">
        <v>5523</v>
      </c>
      <c r="O86" s="435">
        <v>800</v>
      </c>
      <c r="P86" s="419">
        <v>2.1</v>
      </c>
      <c r="Q86" s="419">
        <v>0.9</v>
      </c>
      <c r="R86" s="419">
        <v>10.5</v>
      </c>
    </row>
    <row r="87" spans="2:18" ht="16.5" customHeight="1">
      <c r="B87" s="392" t="s">
        <v>53</v>
      </c>
      <c r="C87" s="393" t="s">
        <v>385</v>
      </c>
      <c r="D87" s="435">
        <v>18852</v>
      </c>
      <c r="E87" s="435">
        <v>16383</v>
      </c>
      <c r="F87" s="435">
        <v>2469</v>
      </c>
      <c r="G87" s="435">
        <v>153</v>
      </c>
      <c r="H87" s="435">
        <v>91</v>
      </c>
      <c r="I87" s="435">
        <v>62</v>
      </c>
      <c r="J87" s="435">
        <v>86</v>
      </c>
      <c r="K87" s="435">
        <v>84</v>
      </c>
      <c r="L87" s="435">
        <v>2</v>
      </c>
      <c r="M87" s="435">
        <v>18919</v>
      </c>
      <c r="N87" s="435">
        <v>16390</v>
      </c>
      <c r="O87" s="435">
        <v>2529</v>
      </c>
      <c r="P87" s="419">
        <v>4.7</v>
      </c>
      <c r="Q87" s="419">
        <v>3.3</v>
      </c>
      <c r="R87" s="419">
        <v>13.7</v>
      </c>
    </row>
    <row r="88" spans="2:18" ht="16.5" customHeight="1">
      <c r="B88" s="392" t="s">
        <v>489</v>
      </c>
      <c r="C88" s="393" t="s">
        <v>510</v>
      </c>
      <c r="D88" s="435">
        <v>9200</v>
      </c>
      <c r="E88" s="435">
        <v>7141</v>
      </c>
      <c r="F88" s="435">
        <v>2059</v>
      </c>
      <c r="G88" s="435">
        <v>136</v>
      </c>
      <c r="H88" s="435">
        <v>101</v>
      </c>
      <c r="I88" s="435">
        <v>35</v>
      </c>
      <c r="J88" s="435">
        <v>99</v>
      </c>
      <c r="K88" s="435">
        <v>91</v>
      </c>
      <c r="L88" s="435">
        <v>8</v>
      </c>
      <c r="M88" s="435">
        <v>9237</v>
      </c>
      <c r="N88" s="435">
        <v>7151</v>
      </c>
      <c r="O88" s="435">
        <v>2086</v>
      </c>
      <c r="P88" s="419">
        <v>3.9</v>
      </c>
      <c r="Q88" s="419">
        <v>3.5</v>
      </c>
      <c r="R88" s="419">
        <v>5.5</v>
      </c>
    </row>
    <row r="89" spans="2:18" ht="16.5" customHeight="1">
      <c r="B89" s="392" t="s">
        <v>212</v>
      </c>
      <c r="C89" s="393" t="s">
        <v>511</v>
      </c>
      <c r="D89" s="435">
        <v>8139</v>
      </c>
      <c r="E89" s="435">
        <v>5768</v>
      </c>
      <c r="F89" s="435">
        <v>2371</v>
      </c>
      <c r="G89" s="435">
        <v>49</v>
      </c>
      <c r="H89" s="435">
        <v>29</v>
      </c>
      <c r="I89" s="435">
        <v>20</v>
      </c>
      <c r="J89" s="435">
        <v>56</v>
      </c>
      <c r="K89" s="435">
        <v>30</v>
      </c>
      <c r="L89" s="435">
        <v>26</v>
      </c>
      <c r="M89" s="435">
        <v>8132</v>
      </c>
      <c r="N89" s="435">
        <v>5767</v>
      </c>
      <c r="O89" s="435">
        <v>2365</v>
      </c>
      <c r="P89" s="419">
        <v>6.8</v>
      </c>
      <c r="Q89" s="419">
        <v>1.8</v>
      </c>
      <c r="R89" s="419">
        <v>19.2</v>
      </c>
    </row>
    <row r="90" spans="2:18" ht="16.5" customHeight="1">
      <c r="B90" s="392" t="s">
        <v>68</v>
      </c>
      <c r="C90" s="393" t="s">
        <v>47</v>
      </c>
      <c r="D90" s="435">
        <v>33002</v>
      </c>
      <c r="E90" s="435">
        <v>23662</v>
      </c>
      <c r="F90" s="435">
        <v>9340</v>
      </c>
      <c r="G90" s="435">
        <v>129</v>
      </c>
      <c r="H90" s="435">
        <v>83</v>
      </c>
      <c r="I90" s="435">
        <v>46</v>
      </c>
      <c r="J90" s="435">
        <v>202</v>
      </c>
      <c r="K90" s="435">
        <v>110</v>
      </c>
      <c r="L90" s="435">
        <v>92</v>
      </c>
      <c r="M90" s="435">
        <v>32929</v>
      </c>
      <c r="N90" s="435">
        <v>23635</v>
      </c>
      <c r="O90" s="435">
        <v>9294</v>
      </c>
      <c r="P90" s="419">
        <v>8.5</v>
      </c>
      <c r="Q90" s="419">
        <v>1.5</v>
      </c>
      <c r="R90" s="419">
        <v>26.3</v>
      </c>
    </row>
    <row r="91" spans="2:18" ht="16.5" customHeight="1">
      <c r="B91" s="392" t="s">
        <v>513</v>
      </c>
      <c r="C91" s="393" t="s">
        <v>514</v>
      </c>
      <c r="D91" s="435">
        <v>2196</v>
      </c>
      <c r="E91" s="435">
        <v>1783</v>
      </c>
      <c r="F91" s="435">
        <v>413</v>
      </c>
      <c r="G91" s="435">
        <v>12</v>
      </c>
      <c r="H91" s="435">
        <v>12</v>
      </c>
      <c r="I91" s="435">
        <v>0</v>
      </c>
      <c r="J91" s="435">
        <v>32</v>
      </c>
      <c r="K91" s="435">
        <v>29</v>
      </c>
      <c r="L91" s="435">
        <v>3</v>
      </c>
      <c r="M91" s="435">
        <v>2176</v>
      </c>
      <c r="N91" s="435">
        <v>1766</v>
      </c>
      <c r="O91" s="435">
        <v>410</v>
      </c>
      <c r="P91" s="419">
        <v>5.5</v>
      </c>
      <c r="Q91" s="419">
        <v>3.3</v>
      </c>
      <c r="R91" s="419">
        <v>14.9</v>
      </c>
    </row>
    <row r="92" spans="2:18" ht="16.5" customHeight="1">
      <c r="B92" s="392" t="s">
        <v>200</v>
      </c>
      <c r="C92" s="393" t="s">
        <v>515</v>
      </c>
      <c r="D92" s="435">
        <v>82872</v>
      </c>
      <c r="E92" s="435">
        <v>70528</v>
      </c>
      <c r="F92" s="435">
        <v>12344</v>
      </c>
      <c r="G92" s="435">
        <v>308</v>
      </c>
      <c r="H92" s="435">
        <v>226</v>
      </c>
      <c r="I92" s="435">
        <v>82</v>
      </c>
      <c r="J92" s="435">
        <v>730</v>
      </c>
      <c r="K92" s="435">
        <v>667</v>
      </c>
      <c r="L92" s="435">
        <v>63</v>
      </c>
      <c r="M92" s="435">
        <v>82450</v>
      </c>
      <c r="N92" s="435">
        <v>70087</v>
      </c>
      <c r="O92" s="435">
        <v>12363</v>
      </c>
      <c r="P92" s="419">
        <v>6.8</v>
      </c>
      <c r="Q92" s="419">
        <v>3.3</v>
      </c>
      <c r="R92" s="419">
        <v>26.3</v>
      </c>
    </row>
    <row r="93" spans="2:18" ht="16.5" customHeight="1">
      <c r="B93" s="392" t="s">
        <v>516</v>
      </c>
      <c r="C93" s="394" t="s">
        <v>435</v>
      </c>
      <c r="D93" s="435">
        <v>8461</v>
      </c>
      <c r="E93" s="435">
        <v>5285</v>
      </c>
      <c r="F93" s="435">
        <v>3176</v>
      </c>
      <c r="G93" s="435">
        <v>31</v>
      </c>
      <c r="H93" s="435">
        <v>18</v>
      </c>
      <c r="I93" s="435">
        <v>13</v>
      </c>
      <c r="J93" s="435">
        <v>23</v>
      </c>
      <c r="K93" s="435">
        <v>13</v>
      </c>
      <c r="L93" s="435">
        <v>10</v>
      </c>
      <c r="M93" s="435">
        <v>8469</v>
      </c>
      <c r="N93" s="435">
        <v>5290</v>
      </c>
      <c r="O93" s="435">
        <v>3179</v>
      </c>
      <c r="P93" s="419">
        <v>15.9</v>
      </c>
      <c r="Q93" s="419">
        <v>1.6</v>
      </c>
      <c r="R93" s="419">
        <v>39.6</v>
      </c>
    </row>
    <row r="94" spans="2:18" ht="16.5" customHeight="1">
      <c r="B94" s="383" t="s">
        <v>82</v>
      </c>
      <c r="C94" s="395" t="s">
        <v>170</v>
      </c>
      <c r="D94" s="433">
        <v>26887</v>
      </c>
      <c r="E94" s="433">
        <v>17924</v>
      </c>
      <c r="F94" s="433">
        <v>8963</v>
      </c>
      <c r="G94" s="433">
        <v>274</v>
      </c>
      <c r="H94" s="433">
        <v>65</v>
      </c>
      <c r="I94" s="433">
        <v>209</v>
      </c>
      <c r="J94" s="433">
        <v>306</v>
      </c>
      <c r="K94" s="433">
        <v>136</v>
      </c>
      <c r="L94" s="433">
        <v>170</v>
      </c>
      <c r="M94" s="433">
        <v>26855</v>
      </c>
      <c r="N94" s="433">
        <v>17853</v>
      </c>
      <c r="O94" s="433">
        <v>9002</v>
      </c>
      <c r="P94" s="415">
        <v>9.9</v>
      </c>
      <c r="Q94" s="415">
        <v>3.7</v>
      </c>
      <c r="R94" s="415">
        <v>22.2</v>
      </c>
    </row>
    <row r="95" spans="2:18" ht="16.5" customHeight="1">
      <c r="B95" s="396" t="s">
        <v>517</v>
      </c>
      <c r="C95" s="397" t="s">
        <v>349</v>
      </c>
      <c r="D95" s="437">
        <v>55256</v>
      </c>
      <c r="E95" s="437">
        <v>19329</v>
      </c>
      <c r="F95" s="437">
        <v>35927</v>
      </c>
      <c r="G95" s="437">
        <v>584</v>
      </c>
      <c r="H95" s="437">
        <v>79</v>
      </c>
      <c r="I95" s="437">
        <v>505</v>
      </c>
      <c r="J95" s="437">
        <v>459</v>
      </c>
      <c r="K95" s="437">
        <v>235</v>
      </c>
      <c r="L95" s="437">
        <v>224</v>
      </c>
      <c r="M95" s="437">
        <v>55381</v>
      </c>
      <c r="N95" s="437">
        <v>19173</v>
      </c>
      <c r="O95" s="437">
        <v>36208</v>
      </c>
      <c r="P95" s="421">
        <v>63.8</v>
      </c>
      <c r="Q95" s="421">
        <v>28</v>
      </c>
      <c r="R95" s="421">
        <v>82.7</v>
      </c>
    </row>
    <row r="96" spans="2:18" ht="16.5" customHeight="1">
      <c r="B96" s="388" t="s">
        <v>88</v>
      </c>
      <c r="C96" s="389" t="s">
        <v>518</v>
      </c>
      <c r="D96" s="431">
        <v>17715</v>
      </c>
      <c r="E96" s="431">
        <v>10153</v>
      </c>
      <c r="F96" s="431">
        <v>7562</v>
      </c>
      <c r="G96" s="431">
        <v>850</v>
      </c>
      <c r="H96" s="431">
        <v>500</v>
      </c>
      <c r="I96" s="431">
        <v>350</v>
      </c>
      <c r="J96" s="431">
        <v>1119</v>
      </c>
      <c r="K96" s="431">
        <v>525</v>
      </c>
      <c r="L96" s="431">
        <v>594</v>
      </c>
      <c r="M96" s="431">
        <v>17446</v>
      </c>
      <c r="N96" s="431">
        <v>10128</v>
      </c>
      <c r="O96" s="431">
        <v>7318</v>
      </c>
      <c r="P96" s="413">
        <v>36.7</v>
      </c>
      <c r="Q96" s="413">
        <v>26.6</v>
      </c>
      <c r="R96" s="413">
        <v>50.7</v>
      </c>
    </row>
    <row r="97" spans="2:18" ht="16.5" customHeight="1">
      <c r="B97" s="392" t="s">
        <v>473</v>
      </c>
      <c r="C97" s="393" t="s">
        <v>193</v>
      </c>
      <c r="D97" s="435">
        <v>28047</v>
      </c>
      <c r="E97" s="435">
        <v>10275</v>
      </c>
      <c r="F97" s="435">
        <v>17772</v>
      </c>
      <c r="G97" s="435">
        <v>795</v>
      </c>
      <c r="H97" s="435">
        <v>202</v>
      </c>
      <c r="I97" s="435">
        <v>593</v>
      </c>
      <c r="J97" s="435">
        <v>1187</v>
      </c>
      <c r="K97" s="435">
        <v>593</v>
      </c>
      <c r="L97" s="435">
        <v>594</v>
      </c>
      <c r="M97" s="435">
        <v>27655</v>
      </c>
      <c r="N97" s="435">
        <v>9884</v>
      </c>
      <c r="O97" s="435">
        <v>17771</v>
      </c>
      <c r="P97" s="419">
        <v>83.9</v>
      </c>
      <c r="Q97" s="419">
        <v>75</v>
      </c>
      <c r="R97" s="419">
        <v>88.9</v>
      </c>
    </row>
    <row r="98" spans="2:18" ht="16.5" customHeight="1">
      <c r="B98" s="383" t="s">
        <v>519</v>
      </c>
      <c r="C98" s="384" t="s">
        <v>157</v>
      </c>
      <c r="D98" s="433">
        <v>67632</v>
      </c>
      <c r="E98" s="433">
        <v>19981</v>
      </c>
      <c r="F98" s="433">
        <v>47651</v>
      </c>
      <c r="G98" s="433">
        <v>594</v>
      </c>
      <c r="H98" s="433">
        <v>114</v>
      </c>
      <c r="I98" s="433">
        <v>480</v>
      </c>
      <c r="J98" s="433">
        <v>503</v>
      </c>
      <c r="K98" s="433">
        <v>184</v>
      </c>
      <c r="L98" s="433">
        <v>319</v>
      </c>
      <c r="M98" s="433">
        <v>67723</v>
      </c>
      <c r="N98" s="433">
        <v>19911</v>
      </c>
      <c r="O98" s="433">
        <v>47812</v>
      </c>
      <c r="P98" s="415">
        <v>12.7</v>
      </c>
      <c r="Q98" s="415">
        <v>10.7</v>
      </c>
      <c r="R98" s="415">
        <v>13.6</v>
      </c>
    </row>
    <row r="99" spans="2:18" ht="16.5" customHeight="1">
      <c r="B99" s="396" t="s">
        <v>295</v>
      </c>
      <c r="C99" s="380" t="s">
        <v>134</v>
      </c>
      <c r="D99" s="437">
        <v>54884</v>
      </c>
      <c r="E99" s="437">
        <v>17963</v>
      </c>
      <c r="F99" s="437">
        <v>36921</v>
      </c>
      <c r="G99" s="437">
        <v>456</v>
      </c>
      <c r="H99" s="437">
        <v>58</v>
      </c>
      <c r="I99" s="437">
        <v>398</v>
      </c>
      <c r="J99" s="437">
        <v>138</v>
      </c>
      <c r="K99" s="437">
        <v>40</v>
      </c>
      <c r="L99" s="437">
        <v>98</v>
      </c>
      <c r="M99" s="437">
        <v>55202</v>
      </c>
      <c r="N99" s="437">
        <v>17981</v>
      </c>
      <c r="O99" s="437">
        <v>37221</v>
      </c>
      <c r="P99" s="421">
        <v>42.8</v>
      </c>
      <c r="Q99" s="421">
        <v>36</v>
      </c>
      <c r="R99" s="421">
        <v>46.2</v>
      </c>
    </row>
    <row r="100" spans="2:18" ht="16.5" customHeight="1">
      <c r="B100" s="388" t="s">
        <v>520</v>
      </c>
      <c r="C100" s="389" t="s">
        <v>252</v>
      </c>
      <c r="D100" s="433">
        <v>24761</v>
      </c>
      <c r="E100" s="433">
        <v>13303</v>
      </c>
      <c r="F100" s="433">
        <v>11458</v>
      </c>
      <c r="G100" s="433">
        <v>480</v>
      </c>
      <c r="H100" s="433">
        <v>137</v>
      </c>
      <c r="I100" s="433">
        <v>343</v>
      </c>
      <c r="J100" s="433">
        <v>566</v>
      </c>
      <c r="K100" s="433">
        <v>181</v>
      </c>
      <c r="L100" s="433">
        <v>385</v>
      </c>
      <c r="M100" s="433">
        <v>24675</v>
      </c>
      <c r="N100" s="433">
        <v>13259</v>
      </c>
      <c r="O100" s="433">
        <v>11416</v>
      </c>
      <c r="P100" s="415">
        <v>9.7</v>
      </c>
      <c r="Q100" s="415">
        <v>1.6</v>
      </c>
      <c r="R100" s="415">
        <v>19.1</v>
      </c>
    </row>
    <row r="101" spans="2:18" ht="16.5" customHeight="1">
      <c r="B101" s="392" t="s">
        <v>521</v>
      </c>
      <c r="C101" s="393" t="s">
        <v>522</v>
      </c>
      <c r="D101" s="435">
        <v>44039</v>
      </c>
      <c r="E101" s="435">
        <v>18421</v>
      </c>
      <c r="F101" s="435">
        <v>25618</v>
      </c>
      <c r="G101" s="435">
        <v>849</v>
      </c>
      <c r="H101" s="435">
        <v>212</v>
      </c>
      <c r="I101" s="435">
        <v>637</v>
      </c>
      <c r="J101" s="435">
        <v>689</v>
      </c>
      <c r="K101" s="435">
        <v>286</v>
      </c>
      <c r="L101" s="435">
        <v>403</v>
      </c>
      <c r="M101" s="435">
        <v>44199</v>
      </c>
      <c r="N101" s="435">
        <v>18347</v>
      </c>
      <c r="O101" s="435">
        <v>25852</v>
      </c>
      <c r="P101" s="419">
        <v>68.3</v>
      </c>
      <c r="Q101" s="419">
        <v>51.3</v>
      </c>
      <c r="R101" s="419">
        <v>80.4</v>
      </c>
    </row>
    <row r="102" spans="2:18" ht="16.5" customHeight="1">
      <c r="B102" s="396" t="s">
        <v>300</v>
      </c>
      <c r="C102" s="380" t="s">
        <v>381</v>
      </c>
      <c r="D102" s="441">
        <v>4920</v>
      </c>
      <c r="E102" s="441">
        <v>3050</v>
      </c>
      <c r="F102" s="441">
        <v>1870</v>
      </c>
      <c r="G102" s="441">
        <v>20</v>
      </c>
      <c r="H102" s="441">
        <v>0</v>
      </c>
      <c r="I102" s="441">
        <v>20</v>
      </c>
      <c r="J102" s="441">
        <v>0</v>
      </c>
      <c r="K102" s="441">
        <v>0</v>
      </c>
      <c r="L102" s="441">
        <v>0</v>
      </c>
      <c r="M102" s="441">
        <v>4940</v>
      </c>
      <c r="N102" s="441">
        <v>3050</v>
      </c>
      <c r="O102" s="441">
        <v>1890</v>
      </c>
      <c r="P102" s="426">
        <v>14</v>
      </c>
      <c r="Q102" s="426">
        <v>8.7</v>
      </c>
      <c r="R102" s="426">
        <v>22.6</v>
      </c>
    </row>
  </sheetData>
  <sheetProtection/>
  <mergeCells count="12">
    <mergeCell ref="G3:I3"/>
    <mergeCell ref="J3:L3"/>
    <mergeCell ref="M3:O3"/>
    <mergeCell ref="P3:R3"/>
    <mergeCell ref="B54:C55"/>
    <mergeCell ref="D54:F54"/>
    <mergeCell ref="G54:I54"/>
    <mergeCell ref="J54:L54"/>
    <mergeCell ref="M54:O54"/>
    <mergeCell ref="P54:R54"/>
    <mergeCell ref="B3:C4"/>
    <mergeCell ref="D3:F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view="pageBreakPreview" zoomScale="60" zoomScaleNormal="88" workbookViewId="0" topLeftCell="A1">
      <selection activeCell="A1" sqref="A1"/>
    </sheetView>
  </sheetViews>
  <sheetFormatPr defaultColWidth="8.796875" defaultRowHeight="14.25"/>
  <cols>
    <col min="1" max="1" width="1.4921875" style="30" customWidth="1"/>
    <col min="2" max="2" width="2.8984375" style="30" customWidth="1"/>
    <col min="3" max="3" width="2.59765625" style="30" customWidth="1"/>
    <col min="4" max="4" width="6.59765625" style="30" customWidth="1"/>
    <col min="5" max="5" width="4.3984375" style="30" customWidth="1"/>
    <col min="6" max="6" width="31.8984375" style="30" customWidth="1"/>
    <col min="7" max="11" width="7.59765625" style="30" customWidth="1"/>
    <col min="12" max="12" width="8.59765625" style="30" customWidth="1"/>
    <col min="13" max="13" width="2.59765625" style="30" customWidth="1"/>
    <col min="14" max="14" width="1.203125" style="30" customWidth="1"/>
    <col min="15" max="15" width="2.59765625" style="31" customWidth="1"/>
    <col min="16" max="17" width="2.59765625" style="30" customWidth="1"/>
    <col min="18" max="20" width="0" style="30" hidden="1" customWidth="1"/>
    <col min="21" max="16384" width="9" style="30" bestFit="1" customWidth="1"/>
  </cols>
  <sheetData>
    <row r="2" spans="2:15" s="32" customFormat="1" ht="24.75" customHeight="1">
      <c r="B2" s="547" t="s">
        <v>50</v>
      </c>
      <c r="C2" s="547"/>
      <c r="D2" s="547"/>
      <c r="E2" s="547"/>
      <c r="F2" s="547"/>
      <c r="G2" s="547"/>
      <c r="H2" s="547"/>
      <c r="I2" s="547"/>
      <c r="J2" s="547"/>
      <c r="K2" s="547"/>
      <c r="L2" s="547"/>
      <c r="M2" s="547"/>
      <c r="N2" s="547"/>
      <c r="O2" s="547"/>
    </row>
    <row r="3" spans="2:15" s="32" customFormat="1" ht="15" customHeight="1">
      <c r="B3" s="33"/>
      <c r="C3" s="33"/>
      <c r="D3" s="33"/>
      <c r="E3" s="33"/>
      <c r="F3" s="34"/>
      <c r="G3" s="34"/>
      <c r="H3" s="34"/>
      <c r="I3" s="34"/>
      <c r="J3" s="34"/>
      <c r="K3" s="34"/>
      <c r="L3" s="34"/>
      <c r="M3" s="33"/>
      <c r="N3" s="33"/>
      <c r="O3" s="31"/>
    </row>
    <row r="4" spans="2:20" ht="15.75" customHeight="1">
      <c r="B4" s="35" t="s">
        <v>125</v>
      </c>
      <c r="C4" s="36"/>
      <c r="D4" s="37"/>
      <c r="E4" s="37"/>
      <c r="F4" s="37"/>
      <c r="G4" s="38"/>
      <c r="H4" s="37"/>
      <c r="I4" s="37"/>
      <c r="J4" s="37"/>
      <c r="K4" s="37"/>
      <c r="L4" s="37"/>
      <c r="M4" s="39">
        <f>REPT("-",R4-LEN(D4))</f>
      </c>
      <c r="N4" s="39"/>
      <c r="O4" s="40"/>
      <c r="T4" s="35"/>
    </row>
    <row r="5" spans="2:14" ht="15.75" customHeight="1">
      <c r="B5" s="35"/>
      <c r="C5" s="37"/>
      <c r="D5" s="37"/>
      <c r="E5" s="37"/>
      <c r="F5" s="37"/>
      <c r="G5" s="37"/>
      <c r="H5" s="37"/>
      <c r="I5" s="37"/>
      <c r="J5" s="37"/>
      <c r="K5" s="37"/>
      <c r="L5" s="37"/>
      <c r="M5" s="37"/>
      <c r="N5" s="37"/>
    </row>
    <row r="6" spans="2:15" ht="18.75" customHeight="1">
      <c r="B6" s="35" t="s">
        <v>213</v>
      </c>
      <c r="C6" s="37"/>
      <c r="D6" s="37"/>
      <c r="E6" s="37"/>
      <c r="F6" s="37"/>
      <c r="G6" s="41"/>
      <c r="H6" s="37"/>
      <c r="I6" s="37"/>
      <c r="J6" s="37"/>
      <c r="K6" s="37"/>
      <c r="L6" s="37"/>
      <c r="M6" s="37"/>
      <c r="N6" s="37"/>
      <c r="O6" s="42"/>
    </row>
    <row r="7" spans="2:15" ht="18.75" customHeight="1">
      <c r="B7" s="37"/>
      <c r="C7" s="36" t="s">
        <v>110</v>
      </c>
      <c r="D7" s="37" t="s">
        <v>214</v>
      </c>
      <c r="E7" s="37"/>
      <c r="F7" s="37"/>
      <c r="G7" s="41"/>
      <c r="H7" s="37"/>
      <c r="I7" s="37"/>
      <c r="J7" s="37"/>
      <c r="K7" s="37"/>
      <c r="L7" s="37"/>
      <c r="M7" s="37"/>
      <c r="N7" s="37"/>
      <c r="O7" s="42"/>
    </row>
    <row r="8" spans="2:20" ht="18.75" customHeight="1">
      <c r="B8" s="37"/>
      <c r="C8" s="36"/>
      <c r="D8" s="37" t="s">
        <v>215</v>
      </c>
      <c r="E8" s="37"/>
      <c r="F8" s="37"/>
      <c r="G8" s="38"/>
      <c r="H8" s="37"/>
      <c r="I8" s="37"/>
      <c r="J8" s="37"/>
      <c r="K8" s="37"/>
      <c r="L8" s="37"/>
      <c r="M8" s="39" t="str">
        <f>REPT("-",R8-LEN(D8))</f>
        <v>------------------------------------------------------------------</v>
      </c>
      <c r="N8" s="39"/>
      <c r="O8" s="40" t="str">
        <f>HYPERLINK("#"&amp;T8&amp;"!A1","1")</f>
        <v>1</v>
      </c>
      <c r="R8" s="30">
        <v>78</v>
      </c>
      <c r="T8" s="35" t="s">
        <v>165</v>
      </c>
    </row>
    <row r="9" spans="2:20" ht="18.75" customHeight="1">
      <c r="B9" s="37"/>
      <c r="C9" s="36"/>
      <c r="D9" s="37" t="s">
        <v>216</v>
      </c>
      <c r="E9" s="37"/>
      <c r="F9" s="37"/>
      <c r="G9" s="38"/>
      <c r="H9" s="37"/>
      <c r="I9" s="37"/>
      <c r="J9" s="37"/>
      <c r="K9" s="37"/>
      <c r="L9" s="37"/>
      <c r="M9" s="39" t="str">
        <f>REPT("-",R9-LEN(D9))</f>
        <v>-----------------------------------------------------------------</v>
      </c>
      <c r="N9" s="39"/>
      <c r="O9" s="40" t="str">
        <f>HYPERLINK("#"&amp;T9&amp;"!A1","1")</f>
        <v>1</v>
      </c>
      <c r="R9" s="30">
        <v>78</v>
      </c>
      <c r="T9" s="35" t="s">
        <v>218</v>
      </c>
    </row>
    <row r="10" spans="2:20" ht="18.75" customHeight="1">
      <c r="B10" s="37"/>
      <c r="C10" s="36" t="s">
        <v>9</v>
      </c>
      <c r="D10" s="37" t="s">
        <v>220</v>
      </c>
      <c r="E10" s="37"/>
      <c r="F10" s="37"/>
      <c r="G10" s="38"/>
      <c r="H10" s="37"/>
      <c r="I10" s="37"/>
      <c r="J10" s="37"/>
      <c r="K10" s="37"/>
      <c r="L10" s="37"/>
      <c r="M10" s="39"/>
      <c r="N10" s="39"/>
      <c r="O10" s="40"/>
      <c r="R10" s="35" t="s">
        <v>70</v>
      </c>
      <c r="T10" s="35" t="s">
        <v>70</v>
      </c>
    </row>
    <row r="11" spans="2:20" ht="18.75" customHeight="1">
      <c r="B11" s="37"/>
      <c r="C11" s="36" t="s">
        <v>70</v>
      </c>
      <c r="D11" s="37" t="s">
        <v>215</v>
      </c>
      <c r="E11" s="37"/>
      <c r="F11" s="37"/>
      <c r="G11" s="41"/>
      <c r="H11" s="37"/>
      <c r="I11" s="37"/>
      <c r="J11" s="37"/>
      <c r="K11" s="37"/>
      <c r="L11" s="37"/>
      <c r="M11" s="39" t="str">
        <f>REPT("-",R11-LEN(D11))</f>
        <v>------------------------------------------------------------------</v>
      </c>
      <c r="N11" s="37"/>
      <c r="O11" s="40" t="str">
        <f>HYPERLINK("#"&amp;T11&amp;"!A1","2")</f>
        <v>2</v>
      </c>
      <c r="R11" s="30">
        <v>78</v>
      </c>
      <c r="T11" s="35" t="s">
        <v>222</v>
      </c>
    </row>
    <row r="12" spans="2:20" ht="18.75" customHeight="1">
      <c r="B12" s="37"/>
      <c r="C12" s="36"/>
      <c r="D12" s="37" t="s">
        <v>216</v>
      </c>
      <c r="E12" s="37"/>
      <c r="F12" s="37"/>
      <c r="G12" s="38"/>
      <c r="H12" s="37"/>
      <c r="I12" s="37"/>
      <c r="J12" s="37"/>
      <c r="K12" s="37"/>
      <c r="L12" s="37"/>
      <c r="M12" s="39" t="str">
        <f>REPT("-",R12-LEN(D12))</f>
        <v>-----------------------------------------------------------------</v>
      </c>
      <c r="N12" s="39"/>
      <c r="O12" s="40" t="str">
        <f>HYPERLINK("#"&amp;T12&amp;"!A1","2")</f>
        <v>2</v>
      </c>
      <c r="R12" s="30">
        <v>78</v>
      </c>
      <c r="T12" s="35" t="s">
        <v>222</v>
      </c>
    </row>
    <row r="13" spans="2:18" ht="18.75" customHeight="1">
      <c r="B13" s="37"/>
      <c r="C13" s="36" t="s">
        <v>35</v>
      </c>
      <c r="D13" s="37" t="s">
        <v>192</v>
      </c>
      <c r="E13" s="37"/>
      <c r="F13" s="37"/>
      <c r="G13" s="38"/>
      <c r="H13" s="37"/>
      <c r="I13" s="37"/>
      <c r="J13" s="37"/>
      <c r="K13" s="37"/>
      <c r="L13" s="37"/>
      <c r="M13" s="39"/>
      <c r="N13" s="39"/>
      <c r="O13" s="40"/>
      <c r="R13" s="35" t="s">
        <v>70</v>
      </c>
    </row>
    <row r="14" spans="2:20" ht="18.75" customHeight="1">
      <c r="B14" s="37"/>
      <c r="C14" s="37"/>
      <c r="D14" s="37" t="s">
        <v>215</v>
      </c>
      <c r="E14" s="37"/>
      <c r="F14" s="37"/>
      <c r="G14" s="38"/>
      <c r="H14" s="37"/>
      <c r="I14" s="37"/>
      <c r="J14" s="37"/>
      <c r="K14" s="37"/>
      <c r="L14" s="37"/>
      <c r="M14" s="39" t="str">
        <f>REPT("-",R14-LEN(D14))</f>
        <v>------------------------------------------------------------------</v>
      </c>
      <c r="N14" s="39"/>
      <c r="O14" s="40" t="str">
        <f>HYPERLINK("#"&amp;T14&amp;"!A1","3")</f>
        <v>3</v>
      </c>
      <c r="R14" s="30">
        <v>78</v>
      </c>
      <c r="T14" s="35" t="s">
        <v>92</v>
      </c>
    </row>
    <row r="15" spans="2:20" ht="18.75" customHeight="1">
      <c r="B15" s="37"/>
      <c r="C15" s="37"/>
      <c r="D15" s="37" t="s">
        <v>216</v>
      </c>
      <c r="E15" s="37"/>
      <c r="F15" s="37"/>
      <c r="G15" s="38"/>
      <c r="H15" s="37"/>
      <c r="I15" s="37"/>
      <c r="J15" s="37"/>
      <c r="K15" s="37"/>
      <c r="L15" s="37"/>
      <c r="M15" s="39" t="str">
        <f>REPT("-",R15-LEN(D15))</f>
        <v>-----------------------------------------------------------------</v>
      </c>
      <c r="N15" s="39"/>
      <c r="O15" s="40" t="str">
        <f>HYPERLINK("#"&amp;T15&amp;"!A1","3")</f>
        <v>3</v>
      </c>
      <c r="R15" s="30">
        <v>78</v>
      </c>
      <c r="T15" s="35" t="s">
        <v>92</v>
      </c>
    </row>
    <row r="16" spans="2:15" ht="10.5" customHeight="1">
      <c r="B16" s="37"/>
      <c r="C16" s="37"/>
      <c r="D16" s="37"/>
      <c r="E16" s="37"/>
      <c r="F16" s="37"/>
      <c r="G16" s="37"/>
      <c r="H16" s="37"/>
      <c r="I16" s="37"/>
      <c r="J16" s="37"/>
      <c r="K16" s="37"/>
      <c r="L16" s="37"/>
      <c r="M16" s="37"/>
      <c r="N16" s="37"/>
      <c r="O16" s="42"/>
    </row>
    <row r="17" spans="2:15" ht="18.75" customHeight="1">
      <c r="B17" s="35" t="s">
        <v>225</v>
      </c>
      <c r="C17" s="37"/>
      <c r="D17" s="37"/>
      <c r="E17" s="37"/>
      <c r="F17" s="37"/>
      <c r="G17" s="37"/>
      <c r="H17" s="37"/>
      <c r="I17" s="37"/>
      <c r="J17" s="37"/>
      <c r="K17" s="37"/>
      <c r="L17" s="37"/>
      <c r="M17" s="37"/>
      <c r="N17" s="37"/>
      <c r="O17" s="42"/>
    </row>
    <row r="18" spans="2:15" ht="18.75" customHeight="1">
      <c r="B18" s="37"/>
      <c r="C18" s="35" t="s">
        <v>229</v>
      </c>
      <c r="D18" s="37"/>
      <c r="E18" s="37"/>
      <c r="F18" s="43"/>
      <c r="G18" s="37"/>
      <c r="H18" s="37"/>
      <c r="I18" s="37"/>
      <c r="J18" s="37"/>
      <c r="K18" s="37"/>
      <c r="L18" s="37"/>
      <c r="M18" s="37"/>
      <c r="N18" s="37"/>
      <c r="O18" s="42"/>
    </row>
    <row r="19" spans="2:20" ht="18.75" customHeight="1">
      <c r="B19" s="37"/>
      <c r="C19" s="37"/>
      <c r="D19" s="36" t="s">
        <v>230</v>
      </c>
      <c r="E19" s="44" t="s">
        <v>232</v>
      </c>
      <c r="F19" s="37"/>
      <c r="G19" s="44"/>
      <c r="H19" s="37"/>
      <c r="I19" s="37"/>
      <c r="J19" s="37"/>
      <c r="K19" s="37"/>
      <c r="L19" s="37"/>
      <c r="M19" s="39" t="str">
        <f aca="true" t="shared" si="0" ref="M19:M28">REPT("-",R19-LEN(E19))</f>
        <v>---------------------------</v>
      </c>
      <c r="N19" s="39"/>
      <c r="O19" s="40" t="str">
        <f>HYPERLINK("#"&amp;T19&amp;"!A1","4")</f>
        <v>4</v>
      </c>
      <c r="R19" s="30">
        <v>58</v>
      </c>
      <c r="T19" s="35" t="s">
        <v>234</v>
      </c>
    </row>
    <row r="20" spans="2:20" ht="18.75" customHeight="1">
      <c r="B20" s="37"/>
      <c r="C20" s="37"/>
      <c r="D20" s="36" t="s">
        <v>235</v>
      </c>
      <c r="E20" s="37" t="s">
        <v>236</v>
      </c>
      <c r="F20" s="37"/>
      <c r="G20" s="37"/>
      <c r="H20" s="37"/>
      <c r="I20" s="37"/>
      <c r="J20" s="37"/>
      <c r="K20" s="37"/>
      <c r="L20" s="37"/>
      <c r="M20" s="39" t="str">
        <f t="shared" si="0"/>
        <v>---------------------------</v>
      </c>
      <c r="N20" s="39"/>
      <c r="O20" s="40" t="str">
        <f>HYPERLINK("#"&amp;T20&amp;"!A1","5")</f>
        <v>5</v>
      </c>
      <c r="R20" s="30">
        <v>58</v>
      </c>
      <c r="T20" s="35" t="s">
        <v>240</v>
      </c>
    </row>
    <row r="21" spans="2:20" ht="18.75" customHeight="1">
      <c r="B21" s="37"/>
      <c r="C21" s="37"/>
      <c r="D21" s="36" t="s">
        <v>242</v>
      </c>
      <c r="E21" s="37" t="s">
        <v>77</v>
      </c>
      <c r="F21" s="37"/>
      <c r="G21" s="37"/>
      <c r="H21" s="37"/>
      <c r="I21" s="37"/>
      <c r="J21" s="37"/>
      <c r="K21" s="37"/>
      <c r="L21" s="37"/>
      <c r="M21" s="39" t="str">
        <f t="shared" si="0"/>
        <v>-------------------------------</v>
      </c>
      <c r="N21" s="39"/>
      <c r="O21" s="40" t="str">
        <f>HYPERLINK("#"&amp;T21&amp;"!A1","6")</f>
        <v>6</v>
      </c>
      <c r="R21" s="30">
        <v>60</v>
      </c>
      <c r="T21" s="35" t="s">
        <v>243</v>
      </c>
    </row>
    <row r="22" spans="2:20" ht="18.75" customHeight="1">
      <c r="B22" s="37"/>
      <c r="C22" s="37"/>
      <c r="D22" s="36" t="s">
        <v>245</v>
      </c>
      <c r="E22" s="37" t="s">
        <v>249</v>
      </c>
      <c r="F22" s="37"/>
      <c r="G22" s="37"/>
      <c r="H22" s="37"/>
      <c r="I22" s="37"/>
      <c r="J22" s="37"/>
      <c r="K22" s="37"/>
      <c r="L22" s="37"/>
      <c r="M22" s="39" t="str">
        <f t="shared" si="0"/>
        <v>-------------------------------</v>
      </c>
      <c r="N22" s="39"/>
      <c r="O22" s="40" t="str">
        <f>HYPERLINK("#"&amp;T22&amp;"!A1","7")</f>
        <v>7</v>
      </c>
      <c r="R22" s="30">
        <v>60</v>
      </c>
      <c r="T22" s="35" t="s">
        <v>4</v>
      </c>
    </row>
    <row r="23" spans="2:20" ht="18.75" customHeight="1">
      <c r="B23" s="37"/>
      <c r="C23" s="37"/>
      <c r="D23" s="36" t="s">
        <v>250</v>
      </c>
      <c r="E23" s="37" t="s">
        <v>226</v>
      </c>
      <c r="F23" s="37"/>
      <c r="G23" s="37"/>
      <c r="H23" s="37"/>
      <c r="I23" s="37"/>
      <c r="J23" s="37"/>
      <c r="K23" s="37"/>
      <c r="L23" s="37"/>
      <c r="M23" s="39" t="str">
        <f t="shared" si="0"/>
        <v>----------------------------</v>
      </c>
      <c r="N23" s="39"/>
      <c r="O23" s="40" t="str">
        <f>HYPERLINK("#"&amp;T23&amp;"!A1","8")</f>
        <v>8</v>
      </c>
      <c r="R23" s="30">
        <v>58</v>
      </c>
      <c r="T23" s="35" t="s">
        <v>251</v>
      </c>
    </row>
    <row r="24" spans="2:20" ht="18.75" customHeight="1">
      <c r="B24" s="37"/>
      <c r="C24" s="37"/>
      <c r="D24" s="36" t="s">
        <v>177</v>
      </c>
      <c r="E24" s="37" t="s">
        <v>172</v>
      </c>
      <c r="F24" s="37"/>
      <c r="G24" s="37"/>
      <c r="H24" s="37"/>
      <c r="I24" s="37"/>
      <c r="J24" s="37"/>
      <c r="K24" s="37"/>
      <c r="L24" s="37"/>
      <c r="M24" s="39" t="str">
        <f t="shared" si="0"/>
        <v>--------------------------</v>
      </c>
      <c r="N24" s="39"/>
      <c r="O24" s="40" t="str">
        <f>HYPERLINK("#"&amp;T24&amp;"!A1","9")</f>
        <v>9</v>
      </c>
      <c r="R24" s="30">
        <v>57</v>
      </c>
      <c r="T24" s="35" t="s">
        <v>196</v>
      </c>
    </row>
    <row r="25" spans="2:20" ht="18.75" customHeight="1">
      <c r="B25" s="37"/>
      <c r="C25" s="37"/>
      <c r="D25" s="36" t="s">
        <v>182</v>
      </c>
      <c r="E25" s="37" t="s">
        <v>253</v>
      </c>
      <c r="F25" s="37"/>
      <c r="G25" s="37"/>
      <c r="H25" s="37"/>
      <c r="I25" s="37"/>
      <c r="J25" s="37"/>
      <c r="K25" s="37"/>
      <c r="L25" s="37"/>
      <c r="M25" s="39" t="str">
        <f t="shared" si="0"/>
        <v>-------------------------</v>
      </c>
      <c r="N25" s="39"/>
      <c r="O25" s="40" t="str">
        <f>HYPERLINK("#"&amp;T25&amp;"!A1","10")</f>
        <v>10</v>
      </c>
      <c r="R25" s="30">
        <v>57</v>
      </c>
      <c r="T25" s="35" t="s">
        <v>257</v>
      </c>
    </row>
    <row r="26" spans="2:20" ht="18.75" customHeight="1">
      <c r="B26" s="37"/>
      <c r="C26" s="37"/>
      <c r="D26" s="36" t="s">
        <v>259</v>
      </c>
      <c r="E26" s="37" t="s">
        <v>263</v>
      </c>
      <c r="F26" s="37"/>
      <c r="G26" s="37"/>
      <c r="H26" s="37"/>
      <c r="I26" s="37"/>
      <c r="J26" s="37"/>
      <c r="K26" s="37"/>
      <c r="L26" s="37"/>
      <c r="M26" s="39" t="str">
        <f t="shared" si="0"/>
        <v>-------------------------</v>
      </c>
      <c r="N26" s="39"/>
      <c r="O26" s="40" t="str">
        <f>HYPERLINK("#"&amp;T26&amp;"!A1","11")</f>
        <v>11</v>
      </c>
      <c r="R26" s="30">
        <v>57</v>
      </c>
      <c r="T26" s="35" t="s">
        <v>83</v>
      </c>
    </row>
    <row r="27" spans="2:20" ht="18.75" customHeight="1">
      <c r="B27" s="37"/>
      <c r="C27" s="37"/>
      <c r="D27" s="36" t="s">
        <v>119</v>
      </c>
      <c r="E27" s="37" t="s">
        <v>184</v>
      </c>
      <c r="F27" s="37"/>
      <c r="G27" s="37"/>
      <c r="H27" s="37"/>
      <c r="I27" s="37"/>
      <c r="J27" s="37"/>
      <c r="K27" s="37"/>
      <c r="L27" s="37"/>
      <c r="M27" s="39" t="str">
        <f t="shared" si="0"/>
        <v>---------------------------------------</v>
      </c>
      <c r="N27" s="39"/>
      <c r="O27" s="40" t="str">
        <f>HYPERLINK("#"&amp;T27&amp;"!A1","12")</f>
        <v>12</v>
      </c>
      <c r="R27" s="30">
        <v>62</v>
      </c>
      <c r="T27" s="35" t="s">
        <v>85</v>
      </c>
    </row>
    <row r="28" spans="2:20" ht="18.75" customHeight="1">
      <c r="B28" s="37"/>
      <c r="C28" s="37"/>
      <c r="D28" s="36" t="s">
        <v>198</v>
      </c>
      <c r="E28" s="37" t="s">
        <v>264</v>
      </c>
      <c r="F28" s="37"/>
      <c r="G28" s="37"/>
      <c r="H28" s="37"/>
      <c r="I28" s="37"/>
      <c r="J28" s="37"/>
      <c r="K28" s="37"/>
      <c r="L28" s="37"/>
      <c r="M28" s="39" t="str">
        <f t="shared" si="0"/>
        <v>-----------------------------------------------</v>
      </c>
      <c r="N28" s="39"/>
      <c r="O28" s="40" t="str">
        <f>HYPERLINK("#"&amp;T28&amp;"!A1","13")</f>
        <v>13</v>
      </c>
      <c r="R28" s="30">
        <v>66</v>
      </c>
      <c r="T28" s="35" t="s">
        <v>266</v>
      </c>
    </row>
    <row r="29" spans="2:15" ht="18.75" customHeight="1">
      <c r="B29" s="37"/>
      <c r="C29" s="37"/>
      <c r="D29" s="39"/>
      <c r="E29" s="39"/>
      <c r="F29" s="37"/>
      <c r="G29" s="37"/>
      <c r="H29" s="37"/>
      <c r="I29" s="37"/>
      <c r="J29" s="37"/>
      <c r="K29" s="37"/>
      <c r="L29" s="37"/>
      <c r="M29" s="37"/>
      <c r="N29" s="37"/>
      <c r="O29" s="42"/>
    </row>
    <row r="30" spans="3:15" ht="18.75" customHeight="1">
      <c r="C30" s="35" t="s">
        <v>267</v>
      </c>
      <c r="D30" s="37"/>
      <c r="E30" s="37"/>
      <c r="F30" s="37"/>
      <c r="G30" s="37"/>
      <c r="H30" s="37"/>
      <c r="I30" s="37"/>
      <c r="J30" s="37"/>
      <c r="K30" s="37"/>
      <c r="L30" s="37"/>
      <c r="M30" s="37"/>
      <c r="N30" s="37"/>
      <c r="O30" s="42"/>
    </row>
    <row r="31" spans="2:20" ht="18.75" customHeight="1">
      <c r="B31" s="37"/>
      <c r="C31" s="37"/>
      <c r="D31" s="36" t="s">
        <v>230</v>
      </c>
      <c r="E31" s="37" t="s">
        <v>40</v>
      </c>
      <c r="G31" s="37"/>
      <c r="H31" s="37"/>
      <c r="I31" s="37"/>
      <c r="J31" s="37"/>
      <c r="K31" s="37"/>
      <c r="L31" s="37"/>
      <c r="M31" s="39" t="str">
        <f>REPT("-",R31-LEN(E31))</f>
        <v>-----------------------</v>
      </c>
      <c r="N31" s="45"/>
      <c r="O31" s="40" t="str">
        <f>HYPERLINK("#"&amp;T31&amp;"!A1","14")</f>
        <v>14</v>
      </c>
      <c r="R31" s="30">
        <v>55</v>
      </c>
      <c r="T31" s="35" t="s">
        <v>269</v>
      </c>
    </row>
    <row r="32" spans="2:20" ht="18.75" customHeight="1">
      <c r="B32" s="37"/>
      <c r="C32" s="37"/>
      <c r="D32" s="36" t="s">
        <v>235</v>
      </c>
      <c r="E32" s="37" t="s">
        <v>147</v>
      </c>
      <c r="G32" s="37"/>
      <c r="H32" s="37"/>
      <c r="I32" s="37"/>
      <c r="J32" s="37"/>
      <c r="K32" s="37"/>
      <c r="L32" s="37"/>
      <c r="M32" s="39" t="str">
        <f>REPT("-",R32-LEN(E32))</f>
        <v>----------------------</v>
      </c>
      <c r="N32" s="46"/>
      <c r="O32" s="40" t="str">
        <f>HYPERLINK("#"&amp;T32&amp;"!A1","15")</f>
        <v>15</v>
      </c>
      <c r="R32" s="30">
        <v>55</v>
      </c>
      <c r="T32" s="35" t="s">
        <v>269</v>
      </c>
    </row>
    <row r="33" spans="2:20" ht="18.75" customHeight="1">
      <c r="B33" s="37"/>
      <c r="C33" s="37" t="s">
        <v>272</v>
      </c>
      <c r="D33" s="36" t="s">
        <v>242</v>
      </c>
      <c r="E33" s="37" t="s">
        <v>273</v>
      </c>
      <c r="G33" s="37"/>
      <c r="H33" s="37"/>
      <c r="I33" s="37"/>
      <c r="J33" s="37"/>
      <c r="K33" s="37"/>
      <c r="L33" s="37"/>
      <c r="M33" s="39" t="str">
        <f>REPT("-",R33-LEN(E33))</f>
        <v>------------</v>
      </c>
      <c r="N33" s="46"/>
      <c r="O33" s="40" t="str">
        <f>HYPERLINK("#"&amp;T33&amp;"!A1","16")</f>
        <v>16</v>
      </c>
      <c r="R33" s="30">
        <v>50</v>
      </c>
      <c r="T33" s="35" t="s">
        <v>275</v>
      </c>
    </row>
    <row r="34" spans="2:20" ht="18.75" customHeight="1">
      <c r="B34" s="37"/>
      <c r="C34" s="37" t="s">
        <v>54</v>
      </c>
      <c r="D34" s="36" t="s">
        <v>245</v>
      </c>
      <c r="E34" s="37" t="s">
        <v>276</v>
      </c>
      <c r="G34" s="37"/>
      <c r="H34" s="37"/>
      <c r="I34" s="37"/>
      <c r="J34" s="37"/>
      <c r="K34" s="37"/>
      <c r="L34" s="37"/>
      <c r="M34" s="39" t="str">
        <f aca="true" t="shared" si="1" ref="M34:M44">REPT("-",R34-LEN(E34))</f>
        <v>-----------</v>
      </c>
      <c r="N34" s="46"/>
      <c r="O34" s="40" t="str">
        <f>HYPERLINK("#"&amp;T34&amp;"!A1","17")</f>
        <v>17</v>
      </c>
      <c r="R34" s="30">
        <v>50</v>
      </c>
      <c r="T34" s="35" t="s">
        <v>275</v>
      </c>
    </row>
    <row r="35" spans="2:20" ht="18.75" customHeight="1">
      <c r="B35" s="37"/>
      <c r="C35" s="37" t="s">
        <v>279</v>
      </c>
      <c r="D35" s="36" t="s">
        <v>250</v>
      </c>
      <c r="E35" s="37" t="s">
        <v>56</v>
      </c>
      <c r="G35" s="37"/>
      <c r="H35" s="37"/>
      <c r="I35" s="37"/>
      <c r="J35" s="37"/>
      <c r="K35" s="37"/>
      <c r="L35" s="37"/>
      <c r="M35" s="39" t="str">
        <f t="shared" si="1"/>
        <v>--------------------</v>
      </c>
      <c r="N35" s="46"/>
      <c r="O35" s="40" t="str">
        <f>HYPERLINK("#"&amp;T35&amp;"!A1","18")</f>
        <v>18</v>
      </c>
      <c r="R35" s="30">
        <v>55</v>
      </c>
      <c r="T35" s="35" t="s">
        <v>280</v>
      </c>
    </row>
    <row r="36" spans="2:20" ht="18.75" customHeight="1">
      <c r="B36" s="37"/>
      <c r="C36" s="37" t="s">
        <v>21</v>
      </c>
      <c r="D36" s="36" t="s">
        <v>177</v>
      </c>
      <c r="E36" s="37" t="s">
        <v>282</v>
      </c>
      <c r="G36" s="37"/>
      <c r="H36" s="37"/>
      <c r="I36" s="37"/>
      <c r="J36" s="37"/>
      <c r="K36" s="37"/>
      <c r="L36" s="37"/>
      <c r="M36" s="39" t="str">
        <f t="shared" si="1"/>
        <v>-------------------</v>
      </c>
      <c r="N36" s="46"/>
      <c r="O36" s="40" t="str">
        <f>HYPERLINK("#"&amp;T36&amp;"!A1","19")</f>
        <v>19</v>
      </c>
      <c r="R36" s="30">
        <v>55</v>
      </c>
      <c r="T36" s="35" t="s">
        <v>280</v>
      </c>
    </row>
    <row r="37" spans="2:20" ht="18.75" customHeight="1">
      <c r="B37" s="37"/>
      <c r="C37" s="37" t="s">
        <v>284</v>
      </c>
      <c r="D37" s="36" t="s">
        <v>182</v>
      </c>
      <c r="E37" s="37" t="s">
        <v>285</v>
      </c>
      <c r="G37" s="37"/>
      <c r="H37" s="37"/>
      <c r="I37" s="37"/>
      <c r="J37" s="37"/>
      <c r="K37" s="37"/>
      <c r="L37" s="37"/>
      <c r="M37" s="39" t="str">
        <f t="shared" si="1"/>
        <v>---------------------------------</v>
      </c>
      <c r="N37" s="46"/>
      <c r="O37" s="40" t="str">
        <f>HYPERLINK("#"&amp;T37&amp;"!A1","20")</f>
        <v>20</v>
      </c>
      <c r="R37" s="30">
        <v>58</v>
      </c>
      <c r="T37" s="35" t="s">
        <v>126</v>
      </c>
    </row>
    <row r="38" spans="2:20" ht="18.75" customHeight="1">
      <c r="B38" s="37"/>
      <c r="C38" s="37" t="s">
        <v>194</v>
      </c>
      <c r="D38" s="36" t="s">
        <v>259</v>
      </c>
      <c r="E38" s="37" t="s">
        <v>41</v>
      </c>
      <c r="G38" s="37"/>
      <c r="H38" s="37"/>
      <c r="I38" s="37"/>
      <c r="J38" s="37"/>
      <c r="K38" s="37"/>
      <c r="L38" s="37"/>
      <c r="M38" s="39" t="str">
        <f t="shared" si="1"/>
        <v>---------------------</v>
      </c>
      <c r="N38" s="46"/>
      <c r="O38" s="40" t="str">
        <f>HYPERLINK("#"&amp;T38&amp;"!A1","21")</f>
        <v>21</v>
      </c>
      <c r="R38" s="30">
        <v>52</v>
      </c>
      <c r="T38" s="35" t="s">
        <v>140</v>
      </c>
    </row>
    <row r="39" spans="2:20" ht="18.75" customHeight="1">
      <c r="B39" s="37"/>
      <c r="C39" s="37"/>
      <c r="D39" s="36" t="s">
        <v>119</v>
      </c>
      <c r="E39" s="37" t="s">
        <v>145</v>
      </c>
      <c r="G39" s="37"/>
      <c r="H39" s="37"/>
      <c r="I39" s="37"/>
      <c r="J39" s="37"/>
      <c r="K39" s="37"/>
      <c r="L39" s="37"/>
      <c r="M39" s="39" t="str">
        <f t="shared" si="1"/>
        <v>------------------</v>
      </c>
      <c r="N39" s="46"/>
      <c r="O39" s="40" t="str">
        <f>HYPERLINK("#"&amp;T39&amp;"!A1","22")</f>
        <v>22</v>
      </c>
      <c r="R39" s="30">
        <v>53</v>
      </c>
      <c r="T39" s="35" t="s">
        <v>63</v>
      </c>
    </row>
    <row r="40" spans="2:20" ht="18.75" customHeight="1">
      <c r="B40" s="37"/>
      <c r="C40" s="37"/>
      <c r="D40" s="36" t="s">
        <v>198</v>
      </c>
      <c r="E40" s="37" t="s">
        <v>124</v>
      </c>
      <c r="G40" s="37"/>
      <c r="H40" s="37"/>
      <c r="I40" s="37"/>
      <c r="J40" s="37"/>
      <c r="K40" s="37"/>
      <c r="L40" s="37"/>
      <c r="M40" s="39" t="str">
        <f t="shared" si="1"/>
        <v>-----------------</v>
      </c>
      <c r="N40" s="46"/>
      <c r="O40" s="40" t="str">
        <f>HYPERLINK("#"&amp;T40&amp;"!A1","23")</f>
        <v>23</v>
      </c>
      <c r="R40" s="30">
        <v>53</v>
      </c>
      <c r="T40" s="35" t="s">
        <v>63</v>
      </c>
    </row>
    <row r="41" spans="2:20" ht="18.75" customHeight="1">
      <c r="B41" s="37"/>
      <c r="C41" s="37"/>
      <c r="D41" s="36" t="s">
        <v>287</v>
      </c>
      <c r="E41" s="37" t="s">
        <v>42</v>
      </c>
      <c r="G41" s="37"/>
      <c r="H41" s="37"/>
      <c r="I41" s="37"/>
      <c r="J41" s="37"/>
      <c r="K41" s="37"/>
      <c r="L41" s="37"/>
      <c r="M41" s="39" t="str">
        <f t="shared" si="1"/>
        <v>----</v>
      </c>
      <c r="N41" s="46"/>
      <c r="O41" s="40" t="str">
        <f>HYPERLINK("#"&amp;T41&amp;"!A1","24")</f>
        <v>24</v>
      </c>
      <c r="R41" s="30">
        <v>46</v>
      </c>
      <c r="T41" s="35" t="s">
        <v>180</v>
      </c>
    </row>
    <row r="42" spans="2:20" ht="18.75" customHeight="1">
      <c r="B42" s="37"/>
      <c r="C42" s="37"/>
      <c r="D42" s="36" t="s">
        <v>288</v>
      </c>
      <c r="E42" s="37" t="s">
        <v>202</v>
      </c>
      <c r="G42" s="37"/>
      <c r="H42" s="37"/>
      <c r="I42" s="37"/>
      <c r="J42" s="37"/>
      <c r="K42" s="37"/>
      <c r="L42" s="37"/>
      <c r="M42" s="39" t="str">
        <f t="shared" si="1"/>
        <v>----</v>
      </c>
      <c r="N42" s="46"/>
      <c r="O42" s="40" t="str">
        <f>HYPERLINK("#"&amp;T42&amp;"!A1","25")</f>
        <v>25</v>
      </c>
      <c r="R42" s="30">
        <v>46</v>
      </c>
      <c r="T42" s="35" t="s">
        <v>180</v>
      </c>
    </row>
    <row r="43" spans="2:20" ht="18.75" customHeight="1">
      <c r="B43" s="37" t="s">
        <v>290</v>
      </c>
      <c r="C43" s="37"/>
      <c r="D43" s="36" t="s">
        <v>291</v>
      </c>
      <c r="E43" s="37" t="s">
        <v>293</v>
      </c>
      <c r="G43" s="37"/>
      <c r="H43" s="37"/>
      <c r="I43" s="37"/>
      <c r="J43" s="37"/>
      <c r="K43" s="37"/>
      <c r="L43" s="37"/>
      <c r="M43" s="39" t="str">
        <f t="shared" si="1"/>
        <v>---------------------------------</v>
      </c>
      <c r="N43" s="46"/>
      <c r="O43" s="40" t="str">
        <f>HYPERLINK("#"&amp;T43&amp;"!A1","26")</f>
        <v>26</v>
      </c>
      <c r="R43" s="30">
        <v>58</v>
      </c>
      <c r="T43" s="35" t="s">
        <v>294</v>
      </c>
    </row>
    <row r="44" spans="2:20" ht="18.75" customHeight="1">
      <c r="B44" s="37"/>
      <c r="C44" s="37"/>
      <c r="D44" s="36" t="s">
        <v>296</v>
      </c>
      <c r="E44" s="37" t="s">
        <v>298</v>
      </c>
      <c r="G44" s="37"/>
      <c r="H44" s="37"/>
      <c r="I44" s="37"/>
      <c r="J44" s="37"/>
      <c r="K44" s="37"/>
      <c r="L44" s="37"/>
      <c r="M44" s="39" t="str">
        <f t="shared" si="1"/>
        <v>--------------------------------</v>
      </c>
      <c r="N44" s="46"/>
      <c r="O44" s="40" t="str">
        <f>HYPERLINK("#"&amp;T44&amp;"!A1","27")</f>
        <v>27</v>
      </c>
      <c r="R44" s="30">
        <v>58</v>
      </c>
      <c r="T44" s="35" t="s">
        <v>294</v>
      </c>
    </row>
    <row r="45" spans="2:20" ht="18.75" customHeight="1">
      <c r="B45" s="37"/>
      <c r="C45" s="37"/>
      <c r="D45" s="47"/>
      <c r="E45" s="37"/>
      <c r="G45" s="37"/>
      <c r="H45" s="37"/>
      <c r="I45" s="37"/>
      <c r="J45" s="37"/>
      <c r="K45" s="37"/>
      <c r="L45" s="37"/>
      <c r="M45" s="39"/>
      <c r="N45" s="46"/>
      <c r="O45" s="40"/>
      <c r="T45" s="35"/>
    </row>
    <row r="46" spans="2:20" ht="18.75" customHeight="1">
      <c r="B46" s="37" t="s">
        <v>195</v>
      </c>
      <c r="C46" s="37"/>
      <c r="D46" s="37"/>
      <c r="E46" s="37"/>
      <c r="F46" s="37"/>
      <c r="G46" s="38"/>
      <c r="H46" s="37"/>
      <c r="I46" s="37"/>
      <c r="J46" s="37"/>
      <c r="K46" s="37"/>
      <c r="L46" s="37"/>
      <c r="M46" s="39" t="str">
        <f>REPT("-",R46-LEN(E46))</f>
        <v>--------------------------------------------------------------------</v>
      </c>
      <c r="N46" s="39"/>
      <c r="O46" s="40" t="str">
        <f>HYPERLINK("#"&amp;T46&amp;"!A1","28")</f>
        <v>28</v>
      </c>
      <c r="R46" s="30">
        <v>68</v>
      </c>
      <c r="T46" s="35" t="s">
        <v>102</v>
      </c>
    </row>
    <row r="47" spans="2:20" ht="18.75" customHeight="1">
      <c r="B47" s="37"/>
      <c r="C47" s="37"/>
      <c r="D47" s="37"/>
      <c r="E47" s="37"/>
      <c r="F47" s="37"/>
      <c r="G47" s="38"/>
      <c r="H47" s="37"/>
      <c r="I47" s="37"/>
      <c r="J47" s="37"/>
      <c r="K47" s="37"/>
      <c r="L47" s="37"/>
      <c r="M47" s="39"/>
      <c r="N47" s="39"/>
      <c r="O47" s="40"/>
      <c r="T47" s="35"/>
    </row>
    <row r="48" spans="2:14" ht="18.75" customHeight="1">
      <c r="B48" s="37"/>
      <c r="C48" s="37"/>
      <c r="D48" s="37"/>
      <c r="E48" s="37"/>
      <c r="F48" s="48"/>
      <c r="G48" s="37"/>
      <c r="H48" s="37"/>
      <c r="I48" s="37"/>
      <c r="J48" s="37"/>
      <c r="K48" s="37"/>
      <c r="L48" s="37"/>
      <c r="M48" s="37"/>
      <c r="N48" s="37"/>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115" zoomScaleSheetLayoutView="115" workbookViewId="0" topLeftCell="A1">
      <selection activeCell="A1" sqref="A1"/>
    </sheetView>
  </sheetViews>
  <sheetFormatPr defaultColWidth="8.796875" defaultRowHeight="14.25"/>
  <cols>
    <col min="1" max="1" width="7" style="442" customWidth="1"/>
    <col min="2" max="2" width="3.8984375" style="442" customWidth="1"/>
    <col min="3" max="3" width="16.59765625" style="443" customWidth="1"/>
    <col min="4" max="4" width="10" style="443" customWidth="1"/>
    <col min="5" max="6" width="9.8984375" style="443" customWidth="1"/>
    <col min="7" max="7" width="10" style="443" customWidth="1"/>
    <col min="8" max="9" width="9.8984375" style="443" customWidth="1"/>
    <col min="10" max="10" width="10" style="443" customWidth="1"/>
    <col min="11" max="12" width="9.8984375" style="443" customWidth="1"/>
    <col min="13" max="13" width="10" style="443" customWidth="1"/>
    <col min="14" max="15" width="9.8984375" style="443" customWidth="1"/>
    <col min="16" max="16384" width="9" style="443" bestFit="1" customWidth="1"/>
  </cols>
  <sheetData>
    <row r="4" spans="5:6" ht="11.25">
      <c r="E4" s="444"/>
      <c r="F4" s="445"/>
    </row>
    <row r="6" spans="3:5" ht="16.5" customHeight="1">
      <c r="C6" s="446"/>
      <c r="E6" s="447" t="s">
        <v>160</v>
      </c>
    </row>
    <row r="7" ht="15.75" customHeight="1"/>
    <row r="8" spans="3:15" ht="16.5" customHeight="1">
      <c r="C8" s="448">
        <v>43497</v>
      </c>
      <c r="O8" s="449" t="s">
        <v>338</v>
      </c>
    </row>
    <row r="9" spans="2:15" ht="16.5" customHeight="1">
      <c r="B9" s="690" t="s">
        <v>8</v>
      </c>
      <c r="C9" s="691"/>
      <c r="D9" s="451"/>
      <c r="E9" s="452" t="s">
        <v>539</v>
      </c>
      <c r="F9" s="453"/>
      <c r="G9" s="452"/>
      <c r="H9" s="452" t="s">
        <v>540</v>
      </c>
      <c r="I9" s="453"/>
      <c r="J9" s="452"/>
      <c r="K9" s="452" t="s">
        <v>541</v>
      </c>
      <c r="L9" s="453"/>
      <c r="M9" s="452"/>
      <c r="N9" s="452" t="s">
        <v>542</v>
      </c>
      <c r="O9" s="453"/>
    </row>
    <row r="10" spans="2:15" ht="9" customHeight="1">
      <c r="B10" s="692"/>
      <c r="C10" s="693"/>
      <c r="D10" s="688" t="s">
        <v>470</v>
      </c>
      <c r="E10" s="454"/>
      <c r="F10" s="455"/>
      <c r="G10" s="688" t="s">
        <v>470</v>
      </c>
      <c r="H10" s="454"/>
      <c r="I10" s="455"/>
      <c r="J10" s="688" t="s">
        <v>470</v>
      </c>
      <c r="K10" s="454"/>
      <c r="L10" s="455"/>
      <c r="M10" s="688" t="s">
        <v>470</v>
      </c>
      <c r="N10" s="454"/>
      <c r="O10" s="455"/>
    </row>
    <row r="11" spans="2:23" ht="16.5" customHeight="1">
      <c r="B11" s="694"/>
      <c r="C11" s="695"/>
      <c r="D11" s="689"/>
      <c r="E11" s="456" t="s">
        <v>37</v>
      </c>
      <c r="F11" s="457" t="s">
        <v>393</v>
      </c>
      <c r="G11" s="689"/>
      <c r="H11" s="456" t="s">
        <v>37</v>
      </c>
      <c r="I11" s="457" t="s">
        <v>393</v>
      </c>
      <c r="J11" s="689"/>
      <c r="K11" s="456" t="s">
        <v>37</v>
      </c>
      <c r="L11" s="457" t="s">
        <v>393</v>
      </c>
      <c r="M11" s="689"/>
      <c r="N11" s="456" t="s">
        <v>37</v>
      </c>
      <c r="O11" s="457" t="s">
        <v>393</v>
      </c>
      <c r="Q11" s="458"/>
      <c r="R11" s="458"/>
      <c r="S11" s="458"/>
      <c r="T11" s="458"/>
      <c r="U11" s="458"/>
      <c r="V11" s="458"/>
      <c r="W11" s="458"/>
    </row>
    <row r="12" spans="2:23" ht="16.5" customHeight="1">
      <c r="B12" s="459" t="s">
        <v>49</v>
      </c>
      <c r="C12" s="460" t="s">
        <v>46</v>
      </c>
      <c r="D12" s="461">
        <v>365989</v>
      </c>
      <c r="E12" s="462">
        <v>365524</v>
      </c>
      <c r="F12" s="463">
        <v>465</v>
      </c>
      <c r="G12" s="461">
        <v>288496</v>
      </c>
      <c r="H12" s="462">
        <v>287119</v>
      </c>
      <c r="I12" s="463">
        <v>1377</v>
      </c>
      <c r="J12" s="462">
        <v>227989</v>
      </c>
      <c r="K12" s="462">
        <v>226766</v>
      </c>
      <c r="L12" s="463">
        <v>1223</v>
      </c>
      <c r="M12" s="462">
        <v>218645</v>
      </c>
      <c r="N12" s="462">
        <v>213848</v>
      </c>
      <c r="O12" s="463">
        <v>4797</v>
      </c>
      <c r="Q12" s="458"/>
      <c r="R12" s="458"/>
      <c r="S12" s="458"/>
      <c r="T12" s="458"/>
      <c r="U12" s="458"/>
      <c r="V12" s="458"/>
      <c r="W12" s="458"/>
    </row>
    <row r="13" spans="1:23" ht="16.5" customHeight="1">
      <c r="A13" s="464"/>
      <c r="B13" s="459" t="s">
        <v>398</v>
      </c>
      <c r="C13" s="465" t="s">
        <v>159</v>
      </c>
      <c r="D13" s="461" t="s">
        <v>451</v>
      </c>
      <c r="E13" s="462" t="s">
        <v>451</v>
      </c>
      <c r="F13" s="463" t="s">
        <v>451</v>
      </c>
      <c r="G13" s="461" t="s">
        <v>591</v>
      </c>
      <c r="H13" s="462" t="s">
        <v>591</v>
      </c>
      <c r="I13" s="463" t="s">
        <v>591</v>
      </c>
      <c r="J13" s="462">
        <v>360443</v>
      </c>
      <c r="K13" s="462">
        <v>359558</v>
      </c>
      <c r="L13" s="463">
        <v>885</v>
      </c>
      <c r="M13" s="462">
        <v>305712</v>
      </c>
      <c r="N13" s="462">
        <v>303810</v>
      </c>
      <c r="O13" s="463">
        <v>1902</v>
      </c>
      <c r="Q13" s="458"/>
      <c r="R13" s="458"/>
      <c r="S13" s="458"/>
      <c r="T13" s="458"/>
      <c r="U13" s="458"/>
      <c r="V13" s="458"/>
      <c r="W13" s="458"/>
    </row>
    <row r="14" spans="2:23" ht="16.5" customHeight="1">
      <c r="B14" s="459" t="s">
        <v>67</v>
      </c>
      <c r="C14" s="465" t="s">
        <v>98</v>
      </c>
      <c r="D14" s="461">
        <v>387290</v>
      </c>
      <c r="E14" s="462">
        <v>386890</v>
      </c>
      <c r="F14" s="463">
        <v>400</v>
      </c>
      <c r="G14" s="461">
        <v>319355</v>
      </c>
      <c r="H14" s="462">
        <v>317179</v>
      </c>
      <c r="I14" s="463">
        <v>2176</v>
      </c>
      <c r="J14" s="462">
        <v>260952</v>
      </c>
      <c r="K14" s="462">
        <v>260880</v>
      </c>
      <c r="L14" s="463">
        <v>72</v>
      </c>
      <c r="M14" s="462">
        <v>244479</v>
      </c>
      <c r="N14" s="462">
        <v>233085</v>
      </c>
      <c r="O14" s="463">
        <v>11394</v>
      </c>
      <c r="Q14" s="458"/>
      <c r="R14" s="458"/>
      <c r="S14" s="458"/>
      <c r="T14" s="458"/>
      <c r="U14" s="458"/>
      <c r="V14" s="458"/>
      <c r="W14" s="458"/>
    </row>
    <row r="15" spans="2:23" ht="16.5" customHeight="1">
      <c r="B15" s="459" t="s">
        <v>399</v>
      </c>
      <c r="C15" s="466" t="s">
        <v>400</v>
      </c>
      <c r="D15" s="461" t="s">
        <v>591</v>
      </c>
      <c r="E15" s="462" t="s">
        <v>591</v>
      </c>
      <c r="F15" s="463" t="s">
        <v>591</v>
      </c>
      <c r="G15" s="461">
        <v>468402</v>
      </c>
      <c r="H15" s="462">
        <v>436951</v>
      </c>
      <c r="I15" s="463">
        <v>31451</v>
      </c>
      <c r="J15" s="462">
        <v>462544</v>
      </c>
      <c r="K15" s="462">
        <v>448312</v>
      </c>
      <c r="L15" s="463">
        <v>14232</v>
      </c>
      <c r="M15" s="462" t="s">
        <v>591</v>
      </c>
      <c r="N15" s="462" t="s">
        <v>591</v>
      </c>
      <c r="O15" s="463" t="s">
        <v>591</v>
      </c>
      <c r="Q15" s="458"/>
      <c r="R15" s="458"/>
      <c r="S15" s="458"/>
      <c r="T15" s="458"/>
      <c r="U15" s="458"/>
      <c r="V15" s="458"/>
      <c r="W15" s="458"/>
    </row>
    <row r="16" spans="2:23" ht="16.5" customHeight="1">
      <c r="B16" s="459" t="s">
        <v>353</v>
      </c>
      <c r="C16" s="465" t="s">
        <v>402</v>
      </c>
      <c r="D16" s="461" t="s">
        <v>451</v>
      </c>
      <c r="E16" s="462" t="s">
        <v>451</v>
      </c>
      <c r="F16" s="463" t="s">
        <v>451</v>
      </c>
      <c r="G16" s="461">
        <v>345504</v>
      </c>
      <c r="H16" s="462">
        <v>345504</v>
      </c>
      <c r="I16" s="463">
        <v>0</v>
      </c>
      <c r="J16" s="462">
        <v>314397</v>
      </c>
      <c r="K16" s="462">
        <v>314397</v>
      </c>
      <c r="L16" s="463">
        <v>0</v>
      </c>
      <c r="M16" s="462">
        <v>296722</v>
      </c>
      <c r="N16" s="462">
        <v>296722</v>
      </c>
      <c r="O16" s="463">
        <v>0</v>
      </c>
      <c r="Q16" s="458"/>
      <c r="R16" s="458"/>
      <c r="S16" s="458"/>
      <c r="T16" s="458"/>
      <c r="U16" s="458"/>
      <c r="V16" s="458"/>
      <c r="W16" s="458"/>
    </row>
    <row r="17" spans="1:23" ht="16.5" customHeight="1">
      <c r="A17" s="464" t="s">
        <v>543</v>
      </c>
      <c r="B17" s="459" t="s">
        <v>163</v>
      </c>
      <c r="C17" s="465" t="s">
        <v>148</v>
      </c>
      <c r="D17" s="461" t="s">
        <v>591</v>
      </c>
      <c r="E17" s="462" t="s">
        <v>591</v>
      </c>
      <c r="F17" s="463" t="s">
        <v>591</v>
      </c>
      <c r="G17" s="461">
        <v>284832</v>
      </c>
      <c r="H17" s="462">
        <v>284766</v>
      </c>
      <c r="I17" s="463">
        <v>66</v>
      </c>
      <c r="J17" s="462">
        <v>259267</v>
      </c>
      <c r="K17" s="462">
        <v>259267</v>
      </c>
      <c r="L17" s="463">
        <v>0</v>
      </c>
      <c r="M17" s="462">
        <v>307284</v>
      </c>
      <c r="N17" s="462">
        <v>307284</v>
      </c>
      <c r="O17" s="463">
        <v>0</v>
      </c>
      <c r="Q17" s="458"/>
      <c r="R17" s="458"/>
      <c r="S17" s="458"/>
      <c r="T17" s="458"/>
      <c r="U17" s="458"/>
      <c r="V17" s="458"/>
      <c r="W17" s="458"/>
    </row>
    <row r="18" spans="1:23" ht="16.5" customHeight="1">
      <c r="A18" s="467">
        <v>20</v>
      </c>
      <c r="B18" s="459" t="s">
        <v>403</v>
      </c>
      <c r="C18" s="465" t="s">
        <v>99</v>
      </c>
      <c r="D18" s="461">
        <v>192674</v>
      </c>
      <c r="E18" s="462">
        <v>192674</v>
      </c>
      <c r="F18" s="463">
        <v>0</v>
      </c>
      <c r="G18" s="461">
        <v>217993</v>
      </c>
      <c r="H18" s="462">
        <v>216959</v>
      </c>
      <c r="I18" s="463">
        <v>1034</v>
      </c>
      <c r="J18" s="462">
        <v>231160</v>
      </c>
      <c r="K18" s="462">
        <v>231055</v>
      </c>
      <c r="L18" s="463">
        <v>105</v>
      </c>
      <c r="M18" s="462">
        <v>218059</v>
      </c>
      <c r="N18" s="462">
        <v>208675</v>
      </c>
      <c r="O18" s="463">
        <v>9384</v>
      </c>
      <c r="Q18" s="458"/>
      <c r="R18" s="458"/>
      <c r="S18" s="458"/>
      <c r="T18" s="458"/>
      <c r="U18" s="458"/>
      <c r="V18" s="458"/>
      <c r="W18" s="458"/>
    </row>
    <row r="19" spans="1:23" ht="16.5" customHeight="1">
      <c r="A19" s="468" t="s">
        <v>543</v>
      </c>
      <c r="B19" s="459" t="s">
        <v>404</v>
      </c>
      <c r="C19" s="465" t="s">
        <v>166</v>
      </c>
      <c r="D19" s="461" t="s">
        <v>591</v>
      </c>
      <c r="E19" s="462" t="s">
        <v>591</v>
      </c>
      <c r="F19" s="463" t="s">
        <v>591</v>
      </c>
      <c r="G19" s="461">
        <v>247896</v>
      </c>
      <c r="H19" s="462">
        <v>246157</v>
      </c>
      <c r="I19" s="463">
        <v>1739</v>
      </c>
      <c r="J19" s="462">
        <v>410337</v>
      </c>
      <c r="K19" s="462">
        <v>409764</v>
      </c>
      <c r="L19" s="463">
        <v>573</v>
      </c>
      <c r="M19" s="462">
        <v>322783</v>
      </c>
      <c r="N19" s="462">
        <v>303624</v>
      </c>
      <c r="O19" s="463">
        <v>19159</v>
      </c>
      <c r="Q19" s="458"/>
      <c r="R19" s="458"/>
      <c r="S19" s="458"/>
      <c r="T19" s="458"/>
      <c r="U19" s="458"/>
      <c r="V19" s="458"/>
      <c r="W19" s="458"/>
    </row>
    <row r="20" spans="2:23" ht="16.5" customHeight="1">
      <c r="B20" s="459" t="s">
        <v>405</v>
      </c>
      <c r="C20" s="466" t="s">
        <v>255</v>
      </c>
      <c r="D20" s="461" t="s">
        <v>451</v>
      </c>
      <c r="E20" s="462" t="s">
        <v>451</v>
      </c>
      <c r="F20" s="463" t="s">
        <v>451</v>
      </c>
      <c r="G20" s="461" t="s">
        <v>591</v>
      </c>
      <c r="H20" s="462" t="s">
        <v>591</v>
      </c>
      <c r="I20" s="463" t="s">
        <v>591</v>
      </c>
      <c r="J20" s="462">
        <v>348077</v>
      </c>
      <c r="K20" s="462">
        <v>348077</v>
      </c>
      <c r="L20" s="463">
        <v>0</v>
      </c>
      <c r="M20" s="462">
        <v>273995</v>
      </c>
      <c r="N20" s="462">
        <v>273995</v>
      </c>
      <c r="O20" s="463">
        <v>0</v>
      </c>
      <c r="Q20" s="458"/>
      <c r="R20" s="458"/>
      <c r="S20" s="458"/>
      <c r="T20" s="458"/>
      <c r="U20" s="458"/>
      <c r="V20" s="458"/>
      <c r="W20" s="458"/>
    </row>
    <row r="21" spans="2:23" ht="16.5" customHeight="1">
      <c r="B21" s="459" t="s">
        <v>344</v>
      </c>
      <c r="C21" s="466" t="s">
        <v>328</v>
      </c>
      <c r="D21" s="461">
        <v>452187</v>
      </c>
      <c r="E21" s="462">
        <v>452187</v>
      </c>
      <c r="F21" s="463">
        <v>0</v>
      </c>
      <c r="G21" s="461">
        <v>362648</v>
      </c>
      <c r="H21" s="462">
        <v>362648</v>
      </c>
      <c r="I21" s="463">
        <v>0</v>
      </c>
      <c r="J21" s="462">
        <v>335579</v>
      </c>
      <c r="K21" s="462">
        <v>335579</v>
      </c>
      <c r="L21" s="463">
        <v>0</v>
      </c>
      <c r="M21" s="462">
        <v>309531</v>
      </c>
      <c r="N21" s="462">
        <v>307831</v>
      </c>
      <c r="O21" s="463">
        <v>1700</v>
      </c>
      <c r="Q21" s="458"/>
      <c r="R21" s="458"/>
      <c r="S21" s="458"/>
      <c r="T21" s="458"/>
      <c r="U21" s="458"/>
      <c r="V21" s="458"/>
      <c r="W21" s="458"/>
    </row>
    <row r="22" spans="2:23" ht="16.5" customHeight="1">
      <c r="B22" s="459" t="s">
        <v>281</v>
      </c>
      <c r="C22" s="466" t="s">
        <v>59</v>
      </c>
      <c r="D22" s="461" t="s">
        <v>451</v>
      </c>
      <c r="E22" s="462" t="s">
        <v>451</v>
      </c>
      <c r="F22" s="463" t="s">
        <v>451</v>
      </c>
      <c r="G22" s="461">
        <v>272253</v>
      </c>
      <c r="H22" s="462">
        <v>272253</v>
      </c>
      <c r="I22" s="463">
        <v>0</v>
      </c>
      <c r="J22" s="462">
        <v>122757</v>
      </c>
      <c r="K22" s="462">
        <v>122714</v>
      </c>
      <c r="L22" s="463">
        <v>43</v>
      </c>
      <c r="M22" s="462">
        <v>99635</v>
      </c>
      <c r="N22" s="462">
        <v>99027</v>
      </c>
      <c r="O22" s="463">
        <v>608</v>
      </c>
      <c r="Q22" s="458"/>
      <c r="R22" s="458"/>
      <c r="S22" s="458"/>
      <c r="T22" s="458"/>
      <c r="U22" s="458"/>
      <c r="V22" s="458"/>
      <c r="W22" s="458"/>
    </row>
    <row r="23" spans="2:23" ht="16.5" customHeight="1">
      <c r="B23" s="459" t="s">
        <v>199</v>
      </c>
      <c r="C23" s="466" t="s">
        <v>308</v>
      </c>
      <c r="D23" s="461" t="s">
        <v>451</v>
      </c>
      <c r="E23" s="462" t="s">
        <v>451</v>
      </c>
      <c r="F23" s="463" t="s">
        <v>451</v>
      </c>
      <c r="G23" s="461" t="s">
        <v>591</v>
      </c>
      <c r="H23" s="462" t="s">
        <v>591</v>
      </c>
      <c r="I23" s="463" t="s">
        <v>591</v>
      </c>
      <c r="J23" s="462">
        <v>191319</v>
      </c>
      <c r="K23" s="462">
        <v>179483</v>
      </c>
      <c r="L23" s="463">
        <v>11836</v>
      </c>
      <c r="M23" s="462">
        <v>180740</v>
      </c>
      <c r="N23" s="462">
        <v>180569</v>
      </c>
      <c r="O23" s="463">
        <v>171</v>
      </c>
      <c r="Q23" s="458"/>
      <c r="R23" s="458"/>
      <c r="S23" s="458"/>
      <c r="T23" s="458"/>
      <c r="U23" s="458"/>
      <c r="V23" s="458"/>
      <c r="W23" s="458"/>
    </row>
    <row r="24" spans="2:23" ht="16.5" customHeight="1">
      <c r="B24" s="459" t="s">
        <v>406</v>
      </c>
      <c r="C24" s="465" t="s">
        <v>115</v>
      </c>
      <c r="D24" s="461">
        <v>321537</v>
      </c>
      <c r="E24" s="462">
        <v>321028</v>
      </c>
      <c r="F24" s="463">
        <v>509</v>
      </c>
      <c r="G24" s="461">
        <v>372610</v>
      </c>
      <c r="H24" s="462">
        <v>371295</v>
      </c>
      <c r="I24" s="463">
        <v>1315</v>
      </c>
      <c r="J24" s="462" t="s">
        <v>591</v>
      </c>
      <c r="K24" s="462" t="s">
        <v>591</v>
      </c>
      <c r="L24" s="463" t="s">
        <v>591</v>
      </c>
      <c r="M24" s="462">
        <v>160348</v>
      </c>
      <c r="N24" s="462">
        <v>160348</v>
      </c>
      <c r="O24" s="463">
        <v>0</v>
      </c>
      <c r="Q24" s="458"/>
      <c r="R24" s="458"/>
      <c r="S24" s="458"/>
      <c r="T24" s="458"/>
      <c r="U24" s="458"/>
      <c r="V24" s="458"/>
      <c r="W24" s="458"/>
    </row>
    <row r="25" spans="2:23" ht="16.5" customHeight="1">
      <c r="B25" s="459" t="s">
        <v>407</v>
      </c>
      <c r="C25" s="465" t="s">
        <v>101</v>
      </c>
      <c r="D25" s="461">
        <v>387443</v>
      </c>
      <c r="E25" s="462">
        <v>386415</v>
      </c>
      <c r="F25" s="463">
        <v>1028</v>
      </c>
      <c r="G25" s="461">
        <v>305466</v>
      </c>
      <c r="H25" s="462">
        <v>305076</v>
      </c>
      <c r="I25" s="463">
        <v>390</v>
      </c>
      <c r="J25" s="462">
        <v>184994</v>
      </c>
      <c r="K25" s="462">
        <v>181508</v>
      </c>
      <c r="L25" s="463">
        <v>3486</v>
      </c>
      <c r="M25" s="462">
        <v>182268</v>
      </c>
      <c r="N25" s="462">
        <v>182132</v>
      </c>
      <c r="O25" s="463">
        <v>136</v>
      </c>
      <c r="Q25" s="458"/>
      <c r="R25" s="458"/>
      <c r="S25" s="458"/>
      <c r="T25" s="458"/>
      <c r="U25" s="458"/>
      <c r="V25" s="458"/>
      <c r="W25" s="458"/>
    </row>
    <row r="26" spans="2:23" ht="16.5" customHeight="1">
      <c r="B26" s="459" t="s">
        <v>312</v>
      </c>
      <c r="C26" s="465" t="s">
        <v>73</v>
      </c>
      <c r="D26" s="461" t="s">
        <v>451</v>
      </c>
      <c r="E26" s="462" t="s">
        <v>451</v>
      </c>
      <c r="F26" s="463" t="s">
        <v>451</v>
      </c>
      <c r="G26" s="461">
        <v>310141</v>
      </c>
      <c r="H26" s="462">
        <v>310097</v>
      </c>
      <c r="I26" s="463">
        <v>44</v>
      </c>
      <c r="J26" s="462">
        <v>368287</v>
      </c>
      <c r="K26" s="462">
        <v>309626</v>
      </c>
      <c r="L26" s="463">
        <v>58661</v>
      </c>
      <c r="M26" s="462">
        <v>301719</v>
      </c>
      <c r="N26" s="462">
        <v>301719</v>
      </c>
      <c r="O26" s="463">
        <v>0</v>
      </c>
      <c r="Q26" s="458"/>
      <c r="R26" s="458"/>
      <c r="S26" s="458"/>
      <c r="T26" s="458"/>
      <c r="U26" s="458"/>
      <c r="V26" s="458"/>
      <c r="W26" s="458"/>
    </row>
    <row r="27" spans="1:23" ht="16.5" customHeight="1">
      <c r="A27" s="442" t="s">
        <v>544</v>
      </c>
      <c r="B27" s="469" t="s">
        <v>156</v>
      </c>
      <c r="C27" s="470" t="s">
        <v>26</v>
      </c>
      <c r="D27" s="471">
        <v>155594</v>
      </c>
      <c r="E27" s="472">
        <v>155594</v>
      </c>
      <c r="F27" s="473">
        <v>0</v>
      </c>
      <c r="G27" s="471">
        <v>164111</v>
      </c>
      <c r="H27" s="472">
        <v>164102</v>
      </c>
      <c r="I27" s="473">
        <v>9</v>
      </c>
      <c r="J27" s="472">
        <v>165367</v>
      </c>
      <c r="K27" s="472">
        <v>165353</v>
      </c>
      <c r="L27" s="473">
        <v>14</v>
      </c>
      <c r="M27" s="472">
        <v>247496</v>
      </c>
      <c r="N27" s="472">
        <v>247253</v>
      </c>
      <c r="O27" s="473">
        <v>243</v>
      </c>
      <c r="W27" s="44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474"/>
    </row>
  </sheetData>
  <sheetProtection/>
  <mergeCells count="5">
    <mergeCell ref="M10:M11"/>
    <mergeCell ref="B9:C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115" zoomScaleSheetLayoutView="115" workbookViewId="0" topLeftCell="A1">
      <selection activeCell="A1" sqref="A1"/>
    </sheetView>
  </sheetViews>
  <sheetFormatPr defaultColWidth="8.796875" defaultRowHeight="14.25"/>
  <cols>
    <col min="1" max="1" width="7" style="443" customWidth="1"/>
    <col min="2" max="2" width="3.8984375" style="443" customWidth="1"/>
    <col min="3" max="3" width="16.59765625" style="443" customWidth="1"/>
    <col min="4" max="4" width="7.09765625" style="443" customWidth="1"/>
    <col min="5" max="5" width="7.59765625" style="443" customWidth="1"/>
    <col min="6" max="8" width="7.19921875" style="443" customWidth="1"/>
    <col min="9" max="9" width="7.59765625" style="443" customWidth="1"/>
    <col min="10" max="12" width="7.19921875" style="443" customWidth="1"/>
    <col min="13" max="13" width="7.59765625" style="443" customWidth="1"/>
    <col min="14" max="15" width="7.19921875" style="443" customWidth="1"/>
    <col min="16" max="16" width="7.09765625" style="443" customWidth="1"/>
    <col min="17" max="17" width="7.59765625" style="443" customWidth="1"/>
    <col min="18" max="19" width="7.19921875" style="443" customWidth="1"/>
    <col min="20" max="16384" width="9" style="443" bestFit="1" customWidth="1"/>
  </cols>
  <sheetData>
    <row r="6" spans="3:5" ht="16.5" customHeight="1">
      <c r="C6" s="446"/>
      <c r="E6" s="447" t="s">
        <v>246</v>
      </c>
    </row>
    <row r="7" ht="15.75" customHeight="1"/>
    <row r="8" ht="16.5" customHeight="1">
      <c r="C8" s="448">
        <v>43497</v>
      </c>
    </row>
    <row r="9" spans="2:21" ht="16.5" customHeight="1">
      <c r="B9" s="690" t="s">
        <v>8</v>
      </c>
      <c r="C9" s="691"/>
      <c r="D9" s="476"/>
      <c r="E9" s="696" t="s">
        <v>539</v>
      </c>
      <c r="F9" s="696"/>
      <c r="G9" s="478"/>
      <c r="H9" s="477"/>
      <c r="I9" s="696" t="s">
        <v>540</v>
      </c>
      <c r="J9" s="696"/>
      <c r="K9" s="478"/>
      <c r="L9" s="477"/>
      <c r="M9" s="696" t="s">
        <v>541</v>
      </c>
      <c r="N9" s="696"/>
      <c r="O9" s="478"/>
      <c r="P9" s="477"/>
      <c r="Q9" s="696" t="s">
        <v>542</v>
      </c>
      <c r="R9" s="696"/>
      <c r="S9" s="478"/>
      <c r="T9" s="444"/>
      <c r="U9" s="444"/>
    </row>
    <row r="10" spans="2:21" ht="9" customHeight="1">
      <c r="B10" s="692"/>
      <c r="C10" s="693"/>
      <c r="D10" s="697" t="s">
        <v>181</v>
      </c>
      <c r="E10" s="697" t="s">
        <v>168</v>
      </c>
      <c r="F10" s="480"/>
      <c r="G10" s="450"/>
      <c r="H10" s="697" t="s">
        <v>181</v>
      </c>
      <c r="I10" s="697" t="s">
        <v>168</v>
      </c>
      <c r="J10" s="480"/>
      <c r="K10" s="450"/>
      <c r="L10" s="697" t="s">
        <v>181</v>
      </c>
      <c r="M10" s="697" t="s">
        <v>168</v>
      </c>
      <c r="N10" s="480"/>
      <c r="O10" s="450"/>
      <c r="P10" s="697" t="s">
        <v>181</v>
      </c>
      <c r="Q10" s="697" t="s">
        <v>168</v>
      </c>
      <c r="R10" s="480"/>
      <c r="S10" s="450"/>
      <c r="T10" s="444"/>
      <c r="U10" s="444"/>
    </row>
    <row r="11" spans="2:20" ht="16.5" customHeight="1">
      <c r="B11" s="694"/>
      <c r="C11" s="695"/>
      <c r="D11" s="698"/>
      <c r="E11" s="698"/>
      <c r="F11" s="481" t="s">
        <v>545</v>
      </c>
      <c r="G11" s="482" t="s">
        <v>71</v>
      </c>
      <c r="H11" s="698"/>
      <c r="I11" s="698"/>
      <c r="J11" s="479" t="s">
        <v>545</v>
      </c>
      <c r="K11" s="483" t="s">
        <v>71</v>
      </c>
      <c r="L11" s="698"/>
      <c r="M11" s="698"/>
      <c r="N11" s="479" t="s">
        <v>545</v>
      </c>
      <c r="O11" s="483" t="s">
        <v>71</v>
      </c>
      <c r="P11" s="698"/>
      <c r="Q11" s="698"/>
      <c r="R11" s="479" t="s">
        <v>545</v>
      </c>
      <c r="S11" s="483" t="s">
        <v>71</v>
      </c>
      <c r="T11" s="484"/>
    </row>
    <row r="12" spans="2:20" s="475" customFormat="1" ht="10.5" customHeight="1">
      <c r="B12" s="485"/>
      <c r="C12" s="486"/>
      <c r="D12" s="487" t="s">
        <v>117</v>
      </c>
      <c r="E12" s="488" t="s">
        <v>530</v>
      </c>
      <c r="F12" s="488" t="s">
        <v>530</v>
      </c>
      <c r="G12" s="489" t="s">
        <v>530</v>
      </c>
      <c r="H12" s="490" t="s">
        <v>117</v>
      </c>
      <c r="I12" s="488" t="s">
        <v>530</v>
      </c>
      <c r="J12" s="488" t="s">
        <v>530</v>
      </c>
      <c r="K12" s="489" t="s">
        <v>530</v>
      </c>
      <c r="L12" s="490" t="s">
        <v>117</v>
      </c>
      <c r="M12" s="488" t="s">
        <v>530</v>
      </c>
      <c r="N12" s="488" t="s">
        <v>530</v>
      </c>
      <c r="O12" s="489" t="s">
        <v>530</v>
      </c>
      <c r="P12" s="490" t="s">
        <v>117</v>
      </c>
      <c r="Q12" s="488" t="s">
        <v>530</v>
      </c>
      <c r="R12" s="488" t="s">
        <v>530</v>
      </c>
      <c r="S12" s="489" t="s">
        <v>530</v>
      </c>
      <c r="T12" s="491"/>
    </row>
    <row r="13" spans="1:20" ht="16.5" customHeight="1">
      <c r="A13" s="446"/>
      <c r="B13" s="459" t="s">
        <v>49</v>
      </c>
      <c r="C13" s="460" t="s">
        <v>46</v>
      </c>
      <c r="D13" s="492">
        <v>18.4</v>
      </c>
      <c r="E13" s="493">
        <v>156.4</v>
      </c>
      <c r="F13" s="493">
        <v>140</v>
      </c>
      <c r="G13" s="494">
        <v>16.4</v>
      </c>
      <c r="H13" s="493">
        <v>18.2</v>
      </c>
      <c r="I13" s="493">
        <v>147.3</v>
      </c>
      <c r="J13" s="493">
        <v>134</v>
      </c>
      <c r="K13" s="494">
        <v>13.3</v>
      </c>
      <c r="L13" s="493">
        <v>19</v>
      </c>
      <c r="M13" s="493">
        <v>145</v>
      </c>
      <c r="N13" s="493">
        <v>133</v>
      </c>
      <c r="O13" s="494">
        <v>12</v>
      </c>
      <c r="P13" s="493">
        <v>18.3</v>
      </c>
      <c r="Q13" s="493">
        <v>135</v>
      </c>
      <c r="R13" s="493">
        <v>125.9</v>
      </c>
      <c r="S13" s="494">
        <v>9.1</v>
      </c>
      <c r="T13" s="444"/>
    </row>
    <row r="14" spans="1:20" ht="16.5" customHeight="1">
      <c r="A14" s="446"/>
      <c r="B14" s="459" t="s">
        <v>398</v>
      </c>
      <c r="C14" s="465" t="s">
        <v>159</v>
      </c>
      <c r="D14" s="492" t="s">
        <v>451</v>
      </c>
      <c r="E14" s="495" t="s">
        <v>451</v>
      </c>
      <c r="F14" s="495" t="s">
        <v>451</v>
      </c>
      <c r="G14" s="494" t="s">
        <v>451</v>
      </c>
      <c r="H14" s="493" t="s">
        <v>591</v>
      </c>
      <c r="I14" s="493" t="s">
        <v>591</v>
      </c>
      <c r="J14" s="493" t="s">
        <v>591</v>
      </c>
      <c r="K14" s="494" t="s">
        <v>591</v>
      </c>
      <c r="L14" s="492">
        <v>20.4</v>
      </c>
      <c r="M14" s="493">
        <v>168.4</v>
      </c>
      <c r="N14" s="493">
        <v>145.8</v>
      </c>
      <c r="O14" s="494">
        <v>22.6</v>
      </c>
      <c r="P14" s="493">
        <v>21.6</v>
      </c>
      <c r="Q14" s="493">
        <v>175.9</v>
      </c>
      <c r="R14" s="493">
        <v>161.8</v>
      </c>
      <c r="S14" s="494">
        <v>14.1</v>
      </c>
      <c r="T14" s="444"/>
    </row>
    <row r="15" spans="2:20" ht="16.5" customHeight="1">
      <c r="B15" s="459" t="s">
        <v>67</v>
      </c>
      <c r="C15" s="465" t="s">
        <v>98</v>
      </c>
      <c r="D15" s="492">
        <v>18.6</v>
      </c>
      <c r="E15" s="493">
        <v>164.8</v>
      </c>
      <c r="F15" s="493">
        <v>145.2</v>
      </c>
      <c r="G15" s="494">
        <v>19.6</v>
      </c>
      <c r="H15" s="493">
        <v>18.6</v>
      </c>
      <c r="I15" s="493">
        <v>157.6</v>
      </c>
      <c r="J15" s="493">
        <v>141.8</v>
      </c>
      <c r="K15" s="494">
        <v>15.8</v>
      </c>
      <c r="L15" s="493">
        <v>20.5</v>
      </c>
      <c r="M15" s="493">
        <v>166.7</v>
      </c>
      <c r="N15" s="493">
        <v>149.8</v>
      </c>
      <c r="O15" s="494">
        <v>16.9</v>
      </c>
      <c r="P15" s="493">
        <v>20.2</v>
      </c>
      <c r="Q15" s="493">
        <v>157.2</v>
      </c>
      <c r="R15" s="493">
        <v>147.1</v>
      </c>
      <c r="S15" s="494">
        <v>10.1</v>
      </c>
      <c r="T15" s="444"/>
    </row>
    <row r="16" spans="2:20" ht="16.5" customHeight="1">
      <c r="B16" s="459" t="s">
        <v>399</v>
      </c>
      <c r="C16" s="466" t="s">
        <v>400</v>
      </c>
      <c r="D16" s="492" t="s">
        <v>591</v>
      </c>
      <c r="E16" s="493" t="s">
        <v>591</v>
      </c>
      <c r="F16" s="493" t="s">
        <v>591</v>
      </c>
      <c r="G16" s="494" t="s">
        <v>591</v>
      </c>
      <c r="H16" s="493">
        <v>17.1</v>
      </c>
      <c r="I16" s="493">
        <v>142.4</v>
      </c>
      <c r="J16" s="493">
        <v>127.6</v>
      </c>
      <c r="K16" s="494">
        <v>14.8</v>
      </c>
      <c r="L16" s="492">
        <v>17.4</v>
      </c>
      <c r="M16" s="493">
        <v>142.8</v>
      </c>
      <c r="N16" s="493">
        <v>129.5</v>
      </c>
      <c r="O16" s="494">
        <v>13.3</v>
      </c>
      <c r="P16" s="492" t="s">
        <v>591</v>
      </c>
      <c r="Q16" s="493" t="s">
        <v>591</v>
      </c>
      <c r="R16" s="493" t="s">
        <v>591</v>
      </c>
      <c r="S16" s="494" t="s">
        <v>591</v>
      </c>
      <c r="T16" s="444"/>
    </row>
    <row r="17" spans="1:20" ht="16.5" customHeight="1">
      <c r="A17" s="446" t="s">
        <v>543</v>
      </c>
      <c r="B17" s="459" t="s">
        <v>353</v>
      </c>
      <c r="C17" s="465" t="s">
        <v>402</v>
      </c>
      <c r="D17" s="492" t="s">
        <v>451</v>
      </c>
      <c r="E17" s="495" t="s">
        <v>451</v>
      </c>
      <c r="F17" s="495" t="s">
        <v>451</v>
      </c>
      <c r="G17" s="494" t="s">
        <v>451</v>
      </c>
      <c r="H17" s="493">
        <v>18</v>
      </c>
      <c r="I17" s="493">
        <v>152.6</v>
      </c>
      <c r="J17" s="493">
        <v>133.5</v>
      </c>
      <c r="K17" s="494">
        <v>19.1</v>
      </c>
      <c r="L17" s="492">
        <v>19.8</v>
      </c>
      <c r="M17" s="493">
        <v>169.2</v>
      </c>
      <c r="N17" s="493">
        <v>145.2</v>
      </c>
      <c r="O17" s="494">
        <v>24</v>
      </c>
      <c r="P17" s="493">
        <v>19.5</v>
      </c>
      <c r="Q17" s="493">
        <v>157.8</v>
      </c>
      <c r="R17" s="493">
        <v>147.8</v>
      </c>
      <c r="S17" s="494">
        <v>10</v>
      </c>
      <c r="T17" s="444"/>
    </row>
    <row r="18" spans="1:20" ht="16.5" customHeight="1">
      <c r="A18" s="467">
        <v>21</v>
      </c>
      <c r="B18" s="459" t="s">
        <v>163</v>
      </c>
      <c r="C18" s="465" t="s">
        <v>148</v>
      </c>
      <c r="D18" s="492" t="s">
        <v>591</v>
      </c>
      <c r="E18" s="493" t="s">
        <v>591</v>
      </c>
      <c r="F18" s="493" t="s">
        <v>591</v>
      </c>
      <c r="G18" s="494" t="s">
        <v>591</v>
      </c>
      <c r="H18" s="493">
        <v>18.7</v>
      </c>
      <c r="I18" s="493">
        <v>163.5</v>
      </c>
      <c r="J18" s="493">
        <v>138.8</v>
      </c>
      <c r="K18" s="494">
        <v>24.7</v>
      </c>
      <c r="L18" s="493">
        <v>20.3</v>
      </c>
      <c r="M18" s="493">
        <v>179.4</v>
      </c>
      <c r="N18" s="493">
        <v>151</v>
      </c>
      <c r="O18" s="494">
        <v>28.4</v>
      </c>
      <c r="P18" s="493">
        <v>21.4</v>
      </c>
      <c r="Q18" s="493">
        <v>193.5</v>
      </c>
      <c r="R18" s="493">
        <v>156.3</v>
      </c>
      <c r="S18" s="494">
        <v>37.2</v>
      </c>
      <c r="T18" s="444"/>
    </row>
    <row r="19" spans="1:20" ht="16.5" customHeight="1">
      <c r="A19" s="468" t="s">
        <v>543</v>
      </c>
      <c r="B19" s="459" t="s">
        <v>403</v>
      </c>
      <c r="C19" s="465" t="s">
        <v>99</v>
      </c>
      <c r="D19" s="492">
        <v>17.5</v>
      </c>
      <c r="E19" s="493">
        <v>130.2</v>
      </c>
      <c r="F19" s="493">
        <v>125.1</v>
      </c>
      <c r="G19" s="494">
        <v>5.1</v>
      </c>
      <c r="H19" s="493">
        <v>18.2</v>
      </c>
      <c r="I19" s="493">
        <v>134.5</v>
      </c>
      <c r="J19" s="493">
        <v>127</v>
      </c>
      <c r="K19" s="494">
        <v>7.5</v>
      </c>
      <c r="L19" s="493">
        <v>19.2</v>
      </c>
      <c r="M19" s="493">
        <v>133.2</v>
      </c>
      <c r="N19" s="493">
        <v>125.8</v>
      </c>
      <c r="O19" s="494">
        <v>7.4</v>
      </c>
      <c r="P19" s="493">
        <v>18.4</v>
      </c>
      <c r="Q19" s="493">
        <v>129.3</v>
      </c>
      <c r="R19" s="493">
        <v>122.1</v>
      </c>
      <c r="S19" s="494">
        <v>7.2</v>
      </c>
      <c r="T19" s="444"/>
    </row>
    <row r="20" spans="2:20" ht="16.5" customHeight="1">
      <c r="B20" s="459" t="s">
        <v>404</v>
      </c>
      <c r="C20" s="465" t="s">
        <v>166</v>
      </c>
      <c r="D20" s="492" t="s">
        <v>591</v>
      </c>
      <c r="E20" s="493" t="s">
        <v>591</v>
      </c>
      <c r="F20" s="493" t="s">
        <v>591</v>
      </c>
      <c r="G20" s="494" t="s">
        <v>591</v>
      </c>
      <c r="H20" s="492">
        <v>16.2</v>
      </c>
      <c r="I20" s="493">
        <v>111</v>
      </c>
      <c r="J20" s="493">
        <v>106</v>
      </c>
      <c r="K20" s="494">
        <v>5</v>
      </c>
      <c r="L20" s="493">
        <v>17.7</v>
      </c>
      <c r="M20" s="493">
        <v>142.3</v>
      </c>
      <c r="N20" s="493">
        <v>124.8</v>
      </c>
      <c r="O20" s="494">
        <v>17.5</v>
      </c>
      <c r="P20" s="493">
        <v>17.9</v>
      </c>
      <c r="Q20" s="493">
        <v>138.7</v>
      </c>
      <c r="R20" s="493">
        <v>131.2</v>
      </c>
      <c r="S20" s="494">
        <v>7.5</v>
      </c>
      <c r="T20" s="444"/>
    </row>
    <row r="21" spans="2:20" ht="16.5" customHeight="1">
      <c r="B21" s="459" t="s">
        <v>405</v>
      </c>
      <c r="C21" s="466" t="s">
        <v>255</v>
      </c>
      <c r="D21" s="492" t="s">
        <v>451</v>
      </c>
      <c r="E21" s="495" t="s">
        <v>451</v>
      </c>
      <c r="F21" s="495" t="s">
        <v>451</v>
      </c>
      <c r="G21" s="494" t="s">
        <v>451</v>
      </c>
      <c r="H21" s="492" t="s">
        <v>591</v>
      </c>
      <c r="I21" s="493" t="s">
        <v>591</v>
      </c>
      <c r="J21" s="493" t="s">
        <v>591</v>
      </c>
      <c r="K21" s="494" t="s">
        <v>591</v>
      </c>
      <c r="L21" s="493">
        <v>20.9</v>
      </c>
      <c r="M21" s="493">
        <v>153.3</v>
      </c>
      <c r="N21" s="493">
        <v>136.7</v>
      </c>
      <c r="O21" s="494">
        <v>16.6</v>
      </c>
      <c r="P21" s="493">
        <v>20.1</v>
      </c>
      <c r="Q21" s="493">
        <v>158.1</v>
      </c>
      <c r="R21" s="493">
        <v>148.1</v>
      </c>
      <c r="S21" s="494">
        <v>10</v>
      </c>
      <c r="T21" s="444"/>
    </row>
    <row r="22" spans="2:20" ht="16.5" customHeight="1">
      <c r="B22" s="459" t="s">
        <v>344</v>
      </c>
      <c r="C22" s="466" t="s">
        <v>328</v>
      </c>
      <c r="D22" s="492">
        <v>18.6</v>
      </c>
      <c r="E22" s="493">
        <v>166.1</v>
      </c>
      <c r="F22" s="493">
        <v>150.1</v>
      </c>
      <c r="G22" s="494">
        <v>16</v>
      </c>
      <c r="H22" s="492">
        <v>17</v>
      </c>
      <c r="I22" s="493">
        <v>141.4</v>
      </c>
      <c r="J22" s="493">
        <v>131.2</v>
      </c>
      <c r="K22" s="494">
        <v>10.2</v>
      </c>
      <c r="L22" s="493">
        <v>19.5</v>
      </c>
      <c r="M22" s="493">
        <v>165.7</v>
      </c>
      <c r="N22" s="493">
        <v>148.9</v>
      </c>
      <c r="O22" s="494">
        <v>16.8</v>
      </c>
      <c r="P22" s="493">
        <v>19.9</v>
      </c>
      <c r="Q22" s="493">
        <v>150.4</v>
      </c>
      <c r="R22" s="493">
        <v>144.6</v>
      </c>
      <c r="S22" s="494">
        <v>5.8</v>
      </c>
      <c r="T22" s="444"/>
    </row>
    <row r="23" spans="2:20" ht="16.5" customHeight="1">
      <c r="B23" s="459" t="s">
        <v>281</v>
      </c>
      <c r="C23" s="466" t="s">
        <v>59</v>
      </c>
      <c r="D23" s="492" t="s">
        <v>451</v>
      </c>
      <c r="E23" s="495" t="s">
        <v>451</v>
      </c>
      <c r="F23" s="495" t="s">
        <v>451</v>
      </c>
      <c r="G23" s="494" t="s">
        <v>451</v>
      </c>
      <c r="H23" s="492">
        <v>18.1</v>
      </c>
      <c r="I23" s="493">
        <v>160.6</v>
      </c>
      <c r="J23" s="493">
        <v>144.3</v>
      </c>
      <c r="K23" s="494">
        <v>16.3</v>
      </c>
      <c r="L23" s="493">
        <v>15.5</v>
      </c>
      <c r="M23" s="493">
        <v>106</v>
      </c>
      <c r="N23" s="493">
        <v>99.7</v>
      </c>
      <c r="O23" s="494">
        <v>6.3</v>
      </c>
      <c r="P23" s="493">
        <v>14.4</v>
      </c>
      <c r="Q23" s="493">
        <v>90.3</v>
      </c>
      <c r="R23" s="493">
        <v>85</v>
      </c>
      <c r="S23" s="494">
        <v>5.3</v>
      </c>
      <c r="T23" s="444"/>
    </row>
    <row r="24" spans="2:20" ht="16.5" customHeight="1">
      <c r="B24" s="459" t="s">
        <v>199</v>
      </c>
      <c r="C24" s="466" t="s">
        <v>308</v>
      </c>
      <c r="D24" s="492" t="s">
        <v>451</v>
      </c>
      <c r="E24" s="495" t="s">
        <v>451</v>
      </c>
      <c r="F24" s="495" t="s">
        <v>451</v>
      </c>
      <c r="G24" s="494" t="s">
        <v>451</v>
      </c>
      <c r="H24" s="493" t="s">
        <v>591</v>
      </c>
      <c r="I24" s="493" t="s">
        <v>591</v>
      </c>
      <c r="J24" s="493" t="s">
        <v>591</v>
      </c>
      <c r="K24" s="494" t="s">
        <v>591</v>
      </c>
      <c r="L24" s="493">
        <v>17.2</v>
      </c>
      <c r="M24" s="493">
        <v>120.5</v>
      </c>
      <c r="N24" s="493">
        <v>113.6</v>
      </c>
      <c r="O24" s="494">
        <v>6.9</v>
      </c>
      <c r="P24" s="493">
        <v>19.5</v>
      </c>
      <c r="Q24" s="493">
        <v>134.1</v>
      </c>
      <c r="R24" s="493">
        <v>131.5</v>
      </c>
      <c r="S24" s="494">
        <v>2.6</v>
      </c>
      <c r="T24" s="444"/>
    </row>
    <row r="25" spans="2:20" ht="16.5" customHeight="1">
      <c r="B25" s="459" t="s">
        <v>406</v>
      </c>
      <c r="C25" s="465" t="s">
        <v>115</v>
      </c>
      <c r="D25" s="492">
        <v>18</v>
      </c>
      <c r="E25" s="493">
        <v>136.4</v>
      </c>
      <c r="F25" s="493">
        <v>133.3</v>
      </c>
      <c r="G25" s="494">
        <v>3.1</v>
      </c>
      <c r="H25" s="493">
        <v>16</v>
      </c>
      <c r="I25" s="493">
        <v>126.8</v>
      </c>
      <c r="J25" s="493">
        <v>114.8</v>
      </c>
      <c r="K25" s="494">
        <v>12</v>
      </c>
      <c r="L25" s="492" t="s">
        <v>591</v>
      </c>
      <c r="M25" s="493" t="s">
        <v>591</v>
      </c>
      <c r="N25" s="493" t="s">
        <v>591</v>
      </c>
      <c r="O25" s="494" t="s">
        <v>591</v>
      </c>
      <c r="P25" s="493">
        <v>15</v>
      </c>
      <c r="Q25" s="493">
        <v>101.9</v>
      </c>
      <c r="R25" s="493">
        <v>94.9</v>
      </c>
      <c r="S25" s="494">
        <v>7</v>
      </c>
      <c r="T25" s="444"/>
    </row>
    <row r="26" spans="2:20" ht="16.5" customHeight="1">
      <c r="B26" s="459" t="s">
        <v>407</v>
      </c>
      <c r="C26" s="465" t="s">
        <v>101</v>
      </c>
      <c r="D26" s="492">
        <v>18.5</v>
      </c>
      <c r="E26" s="493">
        <v>151.7</v>
      </c>
      <c r="F26" s="493">
        <v>139.1</v>
      </c>
      <c r="G26" s="494">
        <v>12.6</v>
      </c>
      <c r="H26" s="493">
        <v>18.6</v>
      </c>
      <c r="I26" s="493">
        <v>149.4</v>
      </c>
      <c r="J26" s="493">
        <v>140.5</v>
      </c>
      <c r="K26" s="493">
        <v>8.9</v>
      </c>
      <c r="L26" s="492">
        <v>18.5</v>
      </c>
      <c r="M26" s="493">
        <v>136.3</v>
      </c>
      <c r="N26" s="493">
        <v>131.9</v>
      </c>
      <c r="O26" s="494">
        <v>4.4</v>
      </c>
      <c r="P26" s="493">
        <v>17.7</v>
      </c>
      <c r="Q26" s="493">
        <v>122.9</v>
      </c>
      <c r="R26" s="493">
        <v>118.6</v>
      </c>
      <c r="S26" s="494">
        <v>4.3</v>
      </c>
      <c r="T26" s="444"/>
    </row>
    <row r="27" spans="2:20" ht="16.5" customHeight="1">
      <c r="B27" s="459" t="s">
        <v>312</v>
      </c>
      <c r="C27" s="465" t="s">
        <v>73</v>
      </c>
      <c r="D27" s="492" t="s">
        <v>451</v>
      </c>
      <c r="E27" s="495" t="s">
        <v>451</v>
      </c>
      <c r="F27" s="495" t="s">
        <v>451</v>
      </c>
      <c r="G27" s="494" t="s">
        <v>451</v>
      </c>
      <c r="H27" s="492">
        <v>18.2</v>
      </c>
      <c r="I27" s="493">
        <v>141.4</v>
      </c>
      <c r="J27" s="493">
        <v>132</v>
      </c>
      <c r="K27" s="494">
        <v>9.4</v>
      </c>
      <c r="L27" s="492">
        <v>19.2</v>
      </c>
      <c r="M27" s="493">
        <v>148.9</v>
      </c>
      <c r="N27" s="493">
        <v>144.9</v>
      </c>
      <c r="O27" s="494">
        <v>4</v>
      </c>
      <c r="P27" s="493">
        <v>17.8</v>
      </c>
      <c r="Q27" s="493">
        <v>140.5</v>
      </c>
      <c r="R27" s="493">
        <v>135.8</v>
      </c>
      <c r="S27" s="494">
        <v>4.7</v>
      </c>
      <c r="T27" s="444"/>
    </row>
    <row r="28" spans="1:20" ht="16.5" customHeight="1">
      <c r="A28" s="443" t="s">
        <v>544</v>
      </c>
      <c r="B28" s="469" t="s">
        <v>156</v>
      </c>
      <c r="C28" s="470" t="s">
        <v>26</v>
      </c>
      <c r="D28" s="496">
        <v>17.9</v>
      </c>
      <c r="E28" s="497">
        <v>118</v>
      </c>
      <c r="F28" s="497">
        <v>108.7</v>
      </c>
      <c r="G28" s="498">
        <v>9.3</v>
      </c>
      <c r="H28" s="497">
        <v>17.8</v>
      </c>
      <c r="I28" s="497">
        <v>118.2</v>
      </c>
      <c r="J28" s="497">
        <v>109.5</v>
      </c>
      <c r="K28" s="498">
        <v>8.7</v>
      </c>
      <c r="L28" s="497">
        <v>18.4</v>
      </c>
      <c r="M28" s="497">
        <v>123.9</v>
      </c>
      <c r="N28" s="497">
        <v>116.8</v>
      </c>
      <c r="O28" s="498">
        <v>7.1</v>
      </c>
      <c r="P28" s="497">
        <v>18.3</v>
      </c>
      <c r="Q28" s="497">
        <v>134.8</v>
      </c>
      <c r="R28" s="497">
        <v>125.5</v>
      </c>
      <c r="S28" s="498">
        <v>9.3</v>
      </c>
      <c r="T28" s="444"/>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474"/>
    </row>
  </sheetData>
  <sheetProtection/>
  <mergeCells count="13">
    <mergeCell ref="B9:C11"/>
    <mergeCell ref="E9:F9"/>
    <mergeCell ref="I9:J9"/>
    <mergeCell ref="M9:N9"/>
    <mergeCell ref="Q9:R9"/>
    <mergeCell ref="D10:D11"/>
    <mergeCell ref="E10:E11"/>
    <mergeCell ref="H10:H11"/>
    <mergeCell ref="I10:I11"/>
    <mergeCell ref="L10:L11"/>
    <mergeCell ref="M10:M11"/>
    <mergeCell ref="P10:P11"/>
    <mergeCell ref="Q10:Q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145" zoomScaleNormal="80" zoomScaleSheetLayoutView="145" workbookViewId="0" topLeftCell="A1">
      <selection activeCell="A1" sqref="A1"/>
    </sheetView>
  </sheetViews>
  <sheetFormatPr defaultColWidth="8.796875" defaultRowHeight="14.25"/>
  <cols>
    <col min="1" max="1" width="4" style="350" customWidth="1"/>
    <col min="2" max="2" width="6.5" style="350" customWidth="1"/>
    <col min="3" max="3" width="35" style="351" customWidth="1"/>
    <col min="4" max="13" width="10.3984375" style="350" customWidth="1"/>
    <col min="14" max="16384" width="9" style="350" bestFit="1" customWidth="1"/>
  </cols>
  <sheetData>
    <row r="1" spans="2:13" ht="24.75" customHeight="1">
      <c r="B1" s="398"/>
      <c r="C1" s="499"/>
      <c r="D1" s="354" t="s">
        <v>546</v>
      </c>
      <c r="E1" s="500"/>
      <c r="G1" s="398"/>
      <c r="I1" s="398"/>
      <c r="J1" s="398"/>
      <c r="K1" s="398"/>
      <c r="L1" s="398"/>
      <c r="M1" s="398"/>
    </row>
    <row r="2" spans="2:13" ht="24.75" customHeight="1">
      <c r="B2" s="398"/>
      <c r="C2" s="353">
        <v>43497</v>
      </c>
      <c r="D2" s="354"/>
      <c r="E2" s="500"/>
      <c r="G2" s="398"/>
      <c r="I2" s="398"/>
      <c r="J2" s="398"/>
      <c r="K2" s="398"/>
      <c r="L2" s="398"/>
      <c r="M2" s="398"/>
    </row>
    <row r="3" spans="2:13" ht="18" customHeight="1">
      <c r="B3" s="355"/>
      <c r="C3" s="356" t="s">
        <v>449</v>
      </c>
      <c r="D3" s="356"/>
      <c r="E3" s="355"/>
      <c r="F3" s="355"/>
      <c r="G3" s="355"/>
      <c r="H3" s="355"/>
      <c r="I3" s="355"/>
      <c r="J3" s="355"/>
      <c r="K3" s="355"/>
      <c r="L3" s="355"/>
      <c r="M3" s="350" t="s">
        <v>338</v>
      </c>
    </row>
    <row r="4" spans="2:13" s="352" customFormat="1" ht="18" customHeight="1">
      <c r="B4" s="670" t="s">
        <v>532</v>
      </c>
      <c r="C4" s="671"/>
      <c r="D4" s="684" t="s">
        <v>410</v>
      </c>
      <c r="E4" s="684"/>
      <c r="F4" s="684"/>
      <c r="G4" s="686"/>
      <c r="H4" s="699"/>
      <c r="I4" s="683" t="s">
        <v>64</v>
      </c>
      <c r="J4" s="686"/>
      <c r="K4" s="686"/>
      <c r="L4" s="686"/>
      <c r="M4" s="699"/>
    </row>
    <row r="5" spans="2:13" s="352" customFormat="1" ht="9.75" customHeight="1">
      <c r="B5" s="672"/>
      <c r="C5" s="673"/>
      <c r="D5" s="700" t="s">
        <v>28</v>
      </c>
      <c r="E5" s="358"/>
      <c r="F5" s="358"/>
      <c r="G5" s="427"/>
      <c r="H5" s="427"/>
      <c r="I5" s="700" t="s">
        <v>28</v>
      </c>
      <c r="J5" s="358"/>
      <c r="K5" s="358"/>
      <c r="L5" s="427"/>
      <c r="M5" s="427"/>
    </row>
    <row r="6" spans="2:13" s="352" customFormat="1" ht="9.75" customHeight="1">
      <c r="B6" s="672"/>
      <c r="C6" s="673"/>
      <c r="D6" s="701"/>
      <c r="E6" s="700" t="s">
        <v>248</v>
      </c>
      <c r="F6" s="358"/>
      <c r="G6" s="501"/>
      <c r="H6" s="704" t="s">
        <v>547</v>
      </c>
      <c r="I6" s="701"/>
      <c r="J6" s="700" t="s">
        <v>248</v>
      </c>
      <c r="K6" s="358"/>
      <c r="L6" s="501"/>
      <c r="M6" s="704" t="s">
        <v>547</v>
      </c>
    </row>
    <row r="7" spans="2:13" s="352" customFormat="1" ht="36" customHeight="1">
      <c r="B7" s="674"/>
      <c r="C7" s="675"/>
      <c r="D7" s="702"/>
      <c r="E7" s="702"/>
      <c r="F7" s="502" t="s">
        <v>548</v>
      </c>
      <c r="G7" s="503" t="s">
        <v>549</v>
      </c>
      <c r="H7" s="705"/>
      <c r="I7" s="702"/>
      <c r="J7" s="703"/>
      <c r="K7" s="504" t="s">
        <v>548</v>
      </c>
      <c r="L7" s="505" t="s">
        <v>549</v>
      </c>
      <c r="M7" s="705"/>
    </row>
    <row r="8" spans="2:13" ht="19.5" customHeight="1">
      <c r="B8" s="366" t="s">
        <v>49</v>
      </c>
      <c r="C8" s="367" t="s">
        <v>113</v>
      </c>
      <c r="D8" s="369">
        <v>324903</v>
      </c>
      <c r="E8" s="391">
        <v>321185</v>
      </c>
      <c r="F8" s="391">
        <v>289483</v>
      </c>
      <c r="G8" s="391">
        <v>31702</v>
      </c>
      <c r="H8" s="369">
        <v>3718</v>
      </c>
      <c r="I8" s="369">
        <v>91821</v>
      </c>
      <c r="J8" s="369">
        <v>91528</v>
      </c>
      <c r="K8" s="369">
        <v>88995</v>
      </c>
      <c r="L8" s="369">
        <v>2533</v>
      </c>
      <c r="M8" s="369">
        <v>293</v>
      </c>
    </row>
    <row r="9" spans="2:13" ht="19.5" customHeight="1">
      <c r="B9" s="370" t="s">
        <v>398</v>
      </c>
      <c r="C9" s="371" t="s">
        <v>475</v>
      </c>
      <c r="D9" s="372">
        <v>340553</v>
      </c>
      <c r="E9" s="373">
        <v>338764</v>
      </c>
      <c r="F9" s="373">
        <v>308652</v>
      </c>
      <c r="G9" s="373">
        <v>30112</v>
      </c>
      <c r="H9" s="373">
        <v>1789</v>
      </c>
      <c r="I9" s="373">
        <v>120852</v>
      </c>
      <c r="J9" s="373">
        <v>120682</v>
      </c>
      <c r="K9" s="373">
        <v>116217</v>
      </c>
      <c r="L9" s="373">
        <v>4465</v>
      </c>
      <c r="M9" s="373">
        <v>170</v>
      </c>
    </row>
    <row r="10" spans="2:13" ht="19.5" customHeight="1">
      <c r="B10" s="374" t="s">
        <v>67</v>
      </c>
      <c r="C10" s="375" t="s">
        <v>162</v>
      </c>
      <c r="D10" s="376">
        <v>338492</v>
      </c>
      <c r="E10" s="377">
        <v>334774</v>
      </c>
      <c r="F10" s="377">
        <v>295793</v>
      </c>
      <c r="G10" s="377">
        <v>38981</v>
      </c>
      <c r="H10" s="377">
        <v>3718</v>
      </c>
      <c r="I10" s="377">
        <v>104873</v>
      </c>
      <c r="J10" s="377">
        <v>103960</v>
      </c>
      <c r="K10" s="377">
        <v>100755</v>
      </c>
      <c r="L10" s="377">
        <v>3205</v>
      </c>
      <c r="M10" s="377">
        <v>913</v>
      </c>
    </row>
    <row r="11" spans="2:13" ht="19.5" customHeight="1">
      <c r="B11" s="378" t="s">
        <v>399</v>
      </c>
      <c r="C11" s="375" t="s">
        <v>476</v>
      </c>
      <c r="D11" s="376">
        <v>476524</v>
      </c>
      <c r="E11" s="377">
        <v>459028</v>
      </c>
      <c r="F11" s="377">
        <v>410919</v>
      </c>
      <c r="G11" s="377">
        <v>48109</v>
      </c>
      <c r="H11" s="377">
        <v>17496</v>
      </c>
      <c r="I11" s="377">
        <v>156653</v>
      </c>
      <c r="J11" s="377">
        <v>156653</v>
      </c>
      <c r="K11" s="377">
        <v>155804</v>
      </c>
      <c r="L11" s="377">
        <v>849</v>
      </c>
      <c r="M11" s="377">
        <v>0</v>
      </c>
    </row>
    <row r="12" spans="2:13" ht="19.5" customHeight="1">
      <c r="B12" s="374" t="s">
        <v>353</v>
      </c>
      <c r="C12" s="375" t="s">
        <v>477</v>
      </c>
      <c r="D12" s="376">
        <v>337481</v>
      </c>
      <c r="E12" s="377">
        <v>337481</v>
      </c>
      <c r="F12" s="377">
        <v>312381</v>
      </c>
      <c r="G12" s="377">
        <v>25100</v>
      </c>
      <c r="H12" s="377">
        <v>0</v>
      </c>
      <c r="I12" s="377">
        <v>151687</v>
      </c>
      <c r="J12" s="377">
        <v>151687</v>
      </c>
      <c r="K12" s="377">
        <v>148818</v>
      </c>
      <c r="L12" s="377">
        <v>2869</v>
      </c>
      <c r="M12" s="377">
        <v>0</v>
      </c>
    </row>
    <row r="13" spans="2:13" ht="19.5" customHeight="1">
      <c r="B13" s="374" t="s">
        <v>163</v>
      </c>
      <c r="C13" s="375" t="s">
        <v>479</v>
      </c>
      <c r="D13" s="376">
        <v>311407</v>
      </c>
      <c r="E13" s="377">
        <v>311385</v>
      </c>
      <c r="F13" s="377">
        <v>253353</v>
      </c>
      <c r="G13" s="377">
        <v>58032</v>
      </c>
      <c r="H13" s="377">
        <v>22</v>
      </c>
      <c r="I13" s="377">
        <v>98906</v>
      </c>
      <c r="J13" s="377">
        <v>98906</v>
      </c>
      <c r="K13" s="377">
        <v>92552</v>
      </c>
      <c r="L13" s="377">
        <v>6354</v>
      </c>
      <c r="M13" s="377">
        <v>0</v>
      </c>
    </row>
    <row r="14" spans="2:13" ht="19.5" customHeight="1">
      <c r="B14" s="374" t="s">
        <v>403</v>
      </c>
      <c r="C14" s="375" t="s">
        <v>461</v>
      </c>
      <c r="D14" s="376">
        <v>329683</v>
      </c>
      <c r="E14" s="377">
        <v>318790</v>
      </c>
      <c r="F14" s="377">
        <v>297096</v>
      </c>
      <c r="G14" s="377">
        <v>21694</v>
      </c>
      <c r="H14" s="377">
        <v>10893</v>
      </c>
      <c r="I14" s="377">
        <v>91446</v>
      </c>
      <c r="J14" s="377">
        <v>91391</v>
      </c>
      <c r="K14" s="377">
        <v>89762</v>
      </c>
      <c r="L14" s="377">
        <v>1629</v>
      </c>
      <c r="M14" s="377">
        <v>55</v>
      </c>
    </row>
    <row r="15" spans="2:13" ht="19.5" customHeight="1">
      <c r="B15" s="374" t="s">
        <v>404</v>
      </c>
      <c r="C15" s="375" t="s">
        <v>219</v>
      </c>
      <c r="D15" s="376">
        <v>379754</v>
      </c>
      <c r="E15" s="377">
        <v>367758</v>
      </c>
      <c r="F15" s="377">
        <v>341405</v>
      </c>
      <c r="G15" s="377">
        <v>26353</v>
      </c>
      <c r="H15" s="377">
        <v>11996</v>
      </c>
      <c r="I15" s="377">
        <v>133014</v>
      </c>
      <c r="J15" s="377">
        <v>131782</v>
      </c>
      <c r="K15" s="377">
        <v>130057</v>
      </c>
      <c r="L15" s="377">
        <v>1725</v>
      </c>
      <c r="M15" s="377">
        <v>1232</v>
      </c>
    </row>
    <row r="16" spans="2:13" ht="19.5" customHeight="1">
      <c r="B16" s="374" t="s">
        <v>405</v>
      </c>
      <c r="C16" s="375" t="s">
        <v>480</v>
      </c>
      <c r="D16" s="376">
        <v>342489</v>
      </c>
      <c r="E16" s="377">
        <v>342489</v>
      </c>
      <c r="F16" s="377">
        <v>316282</v>
      </c>
      <c r="G16" s="377">
        <v>26207</v>
      </c>
      <c r="H16" s="377">
        <v>0</v>
      </c>
      <c r="I16" s="377">
        <v>104594</v>
      </c>
      <c r="J16" s="377">
        <v>104594</v>
      </c>
      <c r="K16" s="377">
        <v>101469</v>
      </c>
      <c r="L16" s="377">
        <v>3125</v>
      </c>
      <c r="M16" s="377">
        <v>0</v>
      </c>
    </row>
    <row r="17" spans="2:13" ht="19.5" customHeight="1">
      <c r="B17" s="374" t="s">
        <v>344</v>
      </c>
      <c r="C17" s="375" t="s">
        <v>482</v>
      </c>
      <c r="D17" s="376">
        <v>384582</v>
      </c>
      <c r="E17" s="377">
        <v>383789</v>
      </c>
      <c r="F17" s="377">
        <v>357118</v>
      </c>
      <c r="G17" s="377">
        <v>26671</v>
      </c>
      <c r="H17" s="377">
        <v>793</v>
      </c>
      <c r="I17" s="377">
        <v>108532</v>
      </c>
      <c r="J17" s="377">
        <v>108532</v>
      </c>
      <c r="K17" s="377">
        <v>107432</v>
      </c>
      <c r="L17" s="377">
        <v>1100</v>
      </c>
      <c r="M17" s="377">
        <v>0</v>
      </c>
    </row>
    <row r="18" spans="2:13" ht="19.5" customHeight="1">
      <c r="B18" s="374" t="s">
        <v>281</v>
      </c>
      <c r="C18" s="375" t="s">
        <v>483</v>
      </c>
      <c r="D18" s="376">
        <v>271691</v>
      </c>
      <c r="E18" s="377">
        <v>271677</v>
      </c>
      <c r="F18" s="377">
        <v>231054</v>
      </c>
      <c r="G18" s="377">
        <v>40623</v>
      </c>
      <c r="H18" s="377">
        <v>14</v>
      </c>
      <c r="I18" s="377">
        <v>76693</v>
      </c>
      <c r="J18" s="377">
        <v>76180</v>
      </c>
      <c r="K18" s="377">
        <v>73428</v>
      </c>
      <c r="L18" s="377">
        <v>2752</v>
      </c>
      <c r="M18" s="377">
        <v>513</v>
      </c>
    </row>
    <row r="19" spans="2:13" ht="19.5" customHeight="1">
      <c r="B19" s="374" t="s">
        <v>199</v>
      </c>
      <c r="C19" s="375" t="s">
        <v>485</v>
      </c>
      <c r="D19" s="376">
        <v>279791</v>
      </c>
      <c r="E19" s="377">
        <v>269131</v>
      </c>
      <c r="F19" s="377">
        <v>255707</v>
      </c>
      <c r="G19" s="377">
        <v>13424</v>
      </c>
      <c r="H19" s="377">
        <v>10660</v>
      </c>
      <c r="I19" s="377">
        <v>89465</v>
      </c>
      <c r="J19" s="377">
        <v>89023</v>
      </c>
      <c r="K19" s="377">
        <v>87006</v>
      </c>
      <c r="L19" s="377">
        <v>2017</v>
      </c>
      <c r="M19" s="377">
        <v>442</v>
      </c>
    </row>
    <row r="20" spans="2:13" ht="19.5" customHeight="1">
      <c r="B20" s="374" t="s">
        <v>406</v>
      </c>
      <c r="C20" s="375" t="s">
        <v>486</v>
      </c>
      <c r="D20" s="376">
        <v>283310</v>
      </c>
      <c r="E20" s="377">
        <v>283002</v>
      </c>
      <c r="F20" s="377">
        <v>278304</v>
      </c>
      <c r="G20" s="377">
        <v>4698</v>
      </c>
      <c r="H20" s="377">
        <v>308</v>
      </c>
      <c r="I20" s="377">
        <v>75440</v>
      </c>
      <c r="J20" s="377">
        <v>75413</v>
      </c>
      <c r="K20" s="377">
        <v>75302</v>
      </c>
      <c r="L20" s="377">
        <v>111</v>
      </c>
      <c r="M20" s="377">
        <v>27</v>
      </c>
    </row>
    <row r="21" spans="2:13" ht="19.5" customHeight="1">
      <c r="B21" s="374" t="s">
        <v>407</v>
      </c>
      <c r="C21" s="375" t="s">
        <v>313</v>
      </c>
      <c r="D21" s="376">
        <v>316968</v>
      </c>
      <c r="E21" s="377">
        <v>315356</v>
      </c>
      <c r="F21" s="377">
        <v>291613</v>
      </c>
      <c r="G21" s="377">
        <v>23743</v>
      </c>
      <c r="H21" s="377">
        <v>1612</v>
      </c>
      <c r="I21" s="377">
        <v>106123</v>
      </c>
      <c r="J21" s="377">
        <v>106047</v>
      </c>
      <c r="K21" s="377">
        <v>102530</v>
      </c>
      <c r="L21" s="377">
        <v>3517</v>
      </c>
      <c r="M21" s="377">
        <v>76</v>
      </c>
    </row>
    <row r="22" spans="2:13" ht="19.5" customHeight="1">
      <c r="B22" s="374" t="s">
        <v>312</v>
      </c>
      <c r="C22" s="375" t="s">
        <v>190</v>
      </c>
      <c r="D22" s="376">
        <v>340311</v>
      </c>
      <c r="E22" s="377">
        <v>333344</v>
      </c>
      <c r="F22" s="377">
        <v>314810</v>
      </c>
      <c r="G22" s="377">
        <v>18534</v>
      </c>
      <c r="H22" s="377">
        <v>6967</v>
      </c>
      <c r="I22" s="377">
        <v>145493</v>
      </c>
      <c r="J22" s="377">
        <v>145493</v>
      </c>
      <c r="K22" s="377">
        <v>139367</v>
      </c>
      <c r="L22" s="377">
        <v>6126</v>
      </c>
      <c r="M22" s="377">
        <v>0</v>
      </c>
    </row>
    <row r="23" spans="2:13" ht="19.5" customHeight="1">
      <c r="B23" s="379" t="s">
        <v>156</v>
      </c>
      <c r="C23" s="380" t="s">
        <v>66</v>
      </c>
      <c r="D23" s="381">
        <v>256482</v>
      </c>
      <c r="E23" s="382">
        <v>256354</v>
      </c>
      <c r="F23" s="382">
        <v>231029</v>
      </c>
      <c r="G23" s="382">
        <v>25325</v>
      </c>
      <c r="H23" s="382">
        <v>128</v>
      </c>
      <c r="I23" s="382">
        <v>82484</v>
      </c>
      <c r="J23" s="382">
        <v>82473</v>
      </c>
      <c r="K23" s="382">
        <v>80154</v>
      </c>
      <c r="L23" s="382">
        <v>2319</v>
      </c>
      <c r="M23" s="382">
        <v>11</v>
      </c>
    </row>
    <row r="24" spans="2:13" ht="19.5" customHeight="1">
      <c r="B24" s="383" t="s">
        <v>78</v>
      </c>
      <c r="C24" s="384" t="s">
        <v>487</v>
      </c>
      <c r="D24" s="373">
        <v>260195</v>
      </c>
      <c r="E24" s="373">
        <v>260184</v>
      </c>
      <c r="F24" s="373">
        <v>235146</v>
      </c>
      <c r="G24" s="373">
        <v>25038</v>
      </c>
      <c r="H24" s="373">
        <v>11</v>
      </c>
      <c r="I24" s="373">
        <v>95860</v>
      </c>
      <c r="J24" s="373">
        <v>95860</v>
      </c>
      <c r="K24" s="373">
        <v>90075</v>
      </c>
      <c r="L24" s="373">
        <v>5785</v>
      </c>
      <c r="M24" s="373">
        <v>0</v>
      </c>
    </row>
    <row r="25" spans="2:13" ht="19.5" customHeight="1">
      <c r="B25" s="385" t="s">
        <v>209</v>
      </c>
      <c r="C25" s="375" t="s">
        <v>488</v>
      </c>
      <c r="D25" s="387">
        <v>313782</v>
      </c>
      <c r="E25" s="387">
        <v>310986</v>
      </c>
      <c r="F25" s="387">
        <v>284360</v>
      </c>
      <c r="G25" s="387">
        <v>26626</v>
      </c>
      <c r="H25" s="387">
        <v>2796</v>
      </c>
      <c r="I25" s="387">
        <v>99566</v>
      </c>
      <c r="J25" s="387">
        <v>99566</v>
      </c>
      <c r="K25" s="387">
        <v>97952</v>
      </c>
      <c r="L25" s="387">
        <v>1614</v>
      </c>
      <c r="M25" s="387">
        <v>0</v>
      </c>
    </row>
    <row r="26" spans="2:13" ht="19.5" customHeight="1">
      <c r="B26" s="388" t="s">
        <v>490</v>
      </c>
      <c r="C26" s="389" t="s">
        <v>491</v>
      </c>
      <c r="D26" s="391">
        <v>280774</v>
      </c>
      <c r="E26" s="391">
        <v>280774</v>
      </c>
      <c r="F26" s="391">
        <v>261569</v>
      </c>
      <c r="G26" s="391">
        <v>19205</v>
      </c>
      <c r="H26" s="391">
        <v>0</v>
      </c>
      <c r="I26" s="391">
        <v>128612</v>
      </c>
      <c r="J26" s="391">
        <v>128612</v>
      </c>
      <c r="K26" s="391">
        <v>126514</v>
      </c>
      <c r="L26" s="391">
        <v>2098</v>
      </c>
      <c r="M26" s="391">
        <v>0</v>
      </c>
    </row>
    <row r="27" spans="2:13" ht="19.5" customHeight="1">
      <c r="B27" s="392" t="s">
        <v>492</v>
      </c>
      <c r="C27" s="393" t="s">
        <v>301</v>
      </c>
      <c r="D27" s="377">
        <v>295234</v>
      </c>
      <c r="E27" s="377">
        <v>295234</v>
      </c>
      <c r="F27" s="377">
        <v>262908</v>
      </c>
      <c r="G27" s="377">
        <v>32326</v>
      </c>
      <c r="H27" s="377">
        <v>0</v>
      </c>
      <c r="I27" s="377">
        <v>108840</v>
      </c>
      <c r="J27" s="377">
        <v>108840</v>
      </c>
      <c r="K27" s="377">
        <v>107411</v>
      </c>
      <c r="L27" s="377">
        <v>1429</v>
      </c>
      <c r="M27" s="377">
        <v>0</v>
      </c>
    </row>
    <row r="28" spans="2:13" ht="19.5" customHeight="1">
      <c r="B28" s="392" t="s">
        <v>493</v>
      </c>
      <c r="C28" s="393" t="s">
        <v>494</v>
      </c>
      <c r="D28" s="377">
        <v>322174</v>
      </c>
      <c r="E28" s="377">
        <v>322065</v>
      </c>
      <c r="F28" s="377">
        <v>273079</v>
      </c>
      <c r="G28" s="377">
        <v>48986</v>
      </c>
      <c r="H28" s="377">
        <v>109</v>
      </c>
      <c r="I28" s="377">
        <v>87816</v>
      </c>
      <c r="J28" s="377">
        <v>87432</v>
      </c>
      <c r="K28" s="377">
        <v>87030</v>
      </c>
      <c r="L28" s="377">
        <v>402</v>
      </c>
      <c r="M28" s="377">
        <v>384</v>
      </c>
    </row>
    <row r="29" spans="2:13" ht="19.5" customHeight="1">
      <c r="B29" s="392" t="s">
        <v>496</v>
      </c>
      <c r="C29" s="393" t="s">
        <v>108</v>
      </c>
      <c r="D29" s="377">
        <v>291302</v>
      </c>
      <c r="E29" s="377">
        <v>290739</v>
      </c>
      <c r="F29" s="377">
        <v>270088</v>
      </c>
      <c r="G29" s="377">
        <v>20651</v>
      </c>
      <c r="H29" s="377">
        <v>563</v>
      </c>
      <c r="I29" s="377">
        <v>95791</v>
      </c>
      <c r="J29" s="377">
        <v>95791</v>
      </c>
      <c r="K29" s="377">
        <v>94316</v>
      </c>
      <c r="L29" s="377">
        <v>1475</v>
      </c>
      <c r="M29" s="377">
        <v>0</v>
      </c>
    </row>
    <row r="30" spans="2:13" ht="19.5" customHeight="1">
      <c r="B30" s="392" t="s">
        <v>497</v>
      </c>
      <c r="C30" s="393" t="s">
        <v>186</v>
      </c>
      <c r="D30" s="377">
        <v>350158</v>
      </c>
      <c r="E30" s="377">
        <v>349444</v>
      </c>
      <c r="F30" s="377">
        <v>318330</v>
      </c>
      <c r="G30" s="377">
        <v>31114</v>
      </c>
      <c r="H30" s="377">
        <v>714</v>
      </c>
      <c r="I30" s="377">
        <v>87149</v>
      </c>
      <c r="J30" s="377">
        <v>87057</v>
      </c>
      <c r="K30" s="377">
        <v>84102</v>
      </c>
      <c r="L30" s="377">
        <v>2955</v>
      </c>
      <c r="M30" s="377">
        <v>92</v>
      </c>
    </row>
    <row r="31" spans="2:13" ht="19.5" customHeight="1">
      <c r="B31" s="392" t="s">
        <v>498</v>
      </c>
      <c r="C31" s="393" t="s">
        <v>171</v>
      </c>
      <c r="D31" s="377">
        <v>310753</v>
      </c>
      <c r="E31" s="377">
        <v>310042</v>
      </c>
      <c r="F31" s="377">
        <v>273943</v>
      </c>
      <c r="G31" s="377">
        <v>36099</v>
      </c>
      <c r="H31" s="377">
        <v>711</v>
      </c>
      <c r="I31" s="377">
        <v>112868</v>
      </c>
      <c r="J31" s="377">
        <v>112868</v>
      </c>
      <c r="K31" s="377">
        <v>108910</v>
      </c>
      <c r="L31" s="377">
        <v>3958</v>
      </c>
      <c r="M31" s="377">
        <v>0</v>
      </c>
    </row>
    <row r="32" spans="2:13" ht="19.5" customHeight="1">
      <c r="B32" s="392" t="s">
        <v>499</v>
      </c>
      <c r="C32" s="393" t="s">
        <v>501</v>
      </c>
      <c r="D32" s="377">
        <v>333985</v>
      </c>
      <c r="E32" s="377">
        <v>333901</v>
      </c>
      <c r="F32" s="377">
        <v>297737</v>
      </c>
      <c r="G32" s="377">
        <v>36164</v>
      </c>
      <c r="H32" s="377">
        <v>84</v>
      </c>
      <c r="I32" s="377">
        <v>135486</v>
      </c>
      <c r="J32" s="377">
        <v>135024</v>
      </c>
      <c r="K32" s="377">
        <v>122733</v>
      </c>
      <c r="L32" s="377">
        <v>12291</v>
      </c>
      <c r="M32" s="377">
        <v>462</v>
      </c>
    </row>
    <row r="33" spans="2:13" ht="19.5" customHeight="1">
      <c r="B33" s="392" t="s">
        <v>502</v>
      </c>
      <c r="C33" s="393" t="s">
        <v>503</v>
      </c>
      <c r="D33" s="377">
        <v>304971</v>
      </c>
      <c r="E33" s="377">
        <v>304971</v>
      </c>
      <c r="F33" s="377">
        <v>276574</v>
      </c>
      <c r="G33" s="377">
        <v>28397</v>
      </c>
      <c r="H33" s="377">
        <v>0</v>
      </c>
      <c r="I33" s="377">
        <v>132597</v>
      </c>
      <c r="J33" s="377">
        <v>132597</v>
      </c>
      <c r="K33" s="377">
        <v>128012</v>
      </c>
      <c r="L33" s="377">
        <v>4585</v>
      </c>
      <c r="M33" s="377">
        <v>0</v>
      </c>
    </row>
    <row r="34" spans="2:13" ht="19.5" customHeight="1">
      <c r="B34" s="392" t="s">
        <v>504</v>
      </c>
      <c r="C34" s="393" t="s">
        <v>34</v>
      </c>
      <c r="D34" s="377">
        <v>300473</v>
      </c>
      <c r="E34" s="377">
        <v>300473</v>
      </c>
      <c r="F34" s="377">
        <v>246311</v>
      </c>
      <c r="G34" s="377">
        <v>54162</v>
      </c>
      <c r="H34" s="377">
        <v>0</v>
      </c>
      <c r="I34" s="377">
        <v>86032</v>
      </c>
      <c r="J34" s="377">
        <v>86032</v>
      </c>
      <c r="K34" s="377">
        <v>75855</v>
      </c>
      <c r="L34" s="377">
        <v>10177</v>
      </c>
      <c r="M34" s="377">
        <v>0</v>
      </c>
    </row>
    <row r="35" spans="2:13" ht="19.5" customHeight="1">
      <c r="B35" s="392" t="s">
        <v>505</v>
      </c>
      <c r="C35" s="393" t="s">
        <v>506</v>
      </c>
      <c r="D35" s="377">
        <v>341189</v>
      </c>
      <c r="E35" s="377">
        <v>339076</v>
      </c>
      <c r="F35" s="377">
        <v>301191</v>
      </c>
      <c r="G35" s="377">
        <v>37885</v>
      </c>
      <c r="H35" s="377">
        <v>2113</v>
      </c>
      <c r="I35" s="377">
        <v>62924</v>
      </c>
      <c r="J35" s="377">
        <v>62814</v>
      </c>
      <c r="K35" s="377">
        <v>62126</v>
      </c>
      <c r="L35" s="377">
        <v>688</v>
      </c>
      <c r="M35" s="377">
        <v>110</v>
      </c>
    </row>
    <row r="36" spans="2:13" ht="19.5" customHeight="1">
      <c r="B36" s="392" t="s">
        <v>207</v>
      </c>
      <c r="C36" s="393" t="s">
        <v>507</v>
      </c>
      <c r="D36" s="377">
        <v>328726</v>
      </c>
      <c r="E36" s="377">
        <v>328726</v>
      </c>
      <c r="F36" s="377">
        <v>294179</v>
      </c>
      <c r="G36" s="377">
        <v>34547</v>
      </c>
      <c r="H36" s="377">
        <v>0</v>
      </c>
      <c r="I36" s="377">
        <v>130145</v>
      </c>
      <c r="J36" s="377">
        <v>130145</v>
      </c>
      <c r="K36" s="377">
        <v>128209</v>
      </c>
      <c r="L36" s="377">
        <v>1936</v>
      </c>
      <c r="M36" s="377">
        <v>0</v>
      </c>
    </row>
    <row r="37" spans="2:13" ht="19.5" customHeight="1">
      <c r="B37" s="392" t="s">
        <v>508</v>
      </c>
      <c r="C37" s="393" t="s">
        <v>363</v>
      </c>
      <c r="D37" s="377">
        <v>370222</v>
      </c>
      <c r="E37" s="377">
        <v>359202</v>
      </c>
      <c r="F37" s="377">
        <v>310717</v>
      </c>
      <c r="G37" s="377">
        <v>48485</v>
      </c>
      <c r="H37" s="377">
        <v>11020</v>
      </c>
      <c r="I37" s="377">
        <v>203525</v>
      </c>
      <c r="J37" s="377">
        <v>133231</v>
      </c>
      <c r="K37" s="377">
        <v>131019</v>
      </c>
      <c r="L37" s="377">
        <v>2212</v>
      </c>
      <c r="M37" s="377">
        <v>70294</v>
      </c>
    </row>
    <row r="38" spans="2:13" ht="19.5" customHeight="1">
      <c r="B38" s="392" t="s">
        <v>53</v>
      </c>
      <c r="C38" s="393" t="s">
        <v>385</v>
      </c>
      <c r="D38" s="377">
        <v>379881</v>
      </c>
      <c r="E38" s="377">
        <v>347559</v>
      </c>
      <c r="F38" s="377">
        <v>315033</v>
      </c>
      <c r="G38" s="377">
        <v>32526</v>
      </c>
      <c r="H38" s="377">
        <v>32322</v>
      </c>
      <c r="I38" s="377">
        <v>123059</v>
      </c>
      <c r="J38" s="377">
        <v>121926</v>
      </c>
      <c r="K38" s="377">
        <v>120116</v>
      </c>
      <c r="L38" s="377">
        <v>1810</v>
      </c>
      <c r="M38" s="377">
        <v>1133</v>
      </c>
    </row>
    <row r="39" spans="2:13" ht="19.5" customHeight="1">
      <c r="B39" s="392" t="s">
        <v>489</v>
      </c>
      <c r="C39" s="393" t="s">
        <v>510</v>
      </c>
      <c r="D39" s="377">
        <v>410678</v>
      </c>
      <c r="E39" s="377">
        <v>409111</v>
      </c>
      <c r="F39" s="377">
        <v>383998</v>
      </c>
      <c r="G39" s="377">
        <v>25113</v>
      </c>
      <c r="H39" s="377">
        <v>1567</v>
      </c>
      <c r="I39" s="377">
        <v>123395</v>
      </c>
      <c r="J39" s="377">
        <v>123395</v>
      </c>
      <c r="K39" s="377">
        <v>118818</v>
      </c>
      <c r="L39" s="377">
        <v>4577</v>
      </c>
      <c r="M39" s="377">
        <v>0</v>
      </c>
    </row>
    <row r="40" spans="2:13" ht="19.5" customHeight="1">
      <c r="B40" s="392" t="s">
        <v>212</v>
      </c>
      <c r="C40" s="393" t="s">
        <v>511</v>
      </c>
      <c r="D40" s="377">
        <v>331525</v>
      </c>
      <c r="E40" s="377">
        <v>331525</v>
      </c>
      <c r="F40" s="377">
        <v>284132</v>
      </c>
      <c r="G40" s="377">
        <v>47393</v>
      </c>
      <c r="H40" s="377">
        <v>0</v>
      </c>
      <c r="I40" s="377">
        <v>83561</v>
      </c>
      <c r="J40" s="377">
        <v>83561</v>
      </c>
      <c r="K40" s="377">
        <v>82835</v>
      </c>
      <c r="L40" s="377">
        <v>726</v>
      </c>
      <c r="M40" s="377">
        <v>0</v>
      </c>
    </row>
    <row r="41" spans="2:13" ht="19.5" customHeight="1">
      <c r="B41" s="392" t="s">
        <v>68</v>
      </c>
      <c r="C41" s="393" t="s">
        <v>47</v>
      </c>
      <c r="D41" s="377">
        <v>372479</v>
      </c>
      <c r="E41" s="377">
        <v>372226</v>
      </c>
      <c r="F41" s="377">
        <v>325993</v>
      </c>
      <c r="G41" s="377">
        <v>46233</v>
      </c>
      <c r="H41" s="377">
        <v>253</v>
      </c>
      <c r="I41" s="377">
        <v>125043</v>
      </c>
      <c r="J41" s="377">
        <v>125043</v>
      </c>
      <c r="K41" s="377">
        <v>122947</v>
      </c>
      <c r="L41" s="377">
        <v>2096</v>
      </c>
      <c r="M41" s="377">
        <v>0</v>
      </c>
    </row>
    <row r="42" spans="2:13" ht="19.5" customHeight="1">
      <c r="B42" s="392" t="s">
        <v>513</v>
      </c>
      <c r="C42" s="393" t="s">
        <v>514</v>
      </c>
      <c r="D42" s="377">
        <v>373816</v>
      </c>
      <c r="E42" s="377">
        <v>373816</v>
      </c>
      <c r="F42" s="377">
        <v>346624</v>
      </c>
      <c r="G42" s="377">
        <v>27192</v>
      </c>
      <c r="H42" s="377">
        <v>0</v>
      </c>
      <c r="I42" s="377">
        <v>160399</v>
      </c>
      <c r="J42" s="377">
        <v>160399</v>
      </c>
      <c r="K42" s="377">
        <v>145798</v>
      </c>
      <c r="L42" s="377">
        <v>14601</v>
      </c>
      <c r="M42" s="377">
        <v>0</v>
      </c>
    </row>
    <row r="43" spans="2:13" ht="19.5" customHeight="1">
      <c r="B43" s="392" t="s">
        <v>200</v>
      </c>
      <c r="C43" s="393" t="s">
        <v>515</v>
      </c>
      <c r="D43" s="377">
        <v>357135</v>
      </c>
      <c r="E43" s="377">
        <v>357015</v>
      </c>
      <c r="F43" s="377">
        <v>305115</v>
      </c>
      <c r="G43" s="377">
        <v>51900</v>
      </c>
      <c r="H43" s="377">
        <v>120</v>
      </c>
      <c r="I43" s="377">
        <v>88028</v>
      </c>
      <c r="J43" s="377">
        <v>88028</v>
      </c>
      <c r="K43" s="377">
        <v>87065</v>
      </c>
      <c r="L43" s="377">
        <v>963</v>
      </c>
      <c r="M43" s="377">
        <v>0</v>
      </c>
    </row>
    <row r="44" spans="2:13" ht="19.5" customHeight="1">
      <c r="B44" s="392" t="s">
        <v>516</v>
      </c>
      <c r="C44" s="394" t="s">
        <v>435</v>
      </c>
      <c r="D44" s="377">
        <v>378329</v>
      </c>
      <c r="E44" s="377">
        <v>355076</v>
      </c>
      <c r="F44" s="377">
        <v>323928</v>
      </c>
      <c r="G44" s="377">
        <v>31148</v>
      </c>
      <c r="H44" s="377">
        <v>23253</v>
      </c>
      <c r="I44" s="377">
        <v>102770</v>
      </c>
      <c r="J44" s="377">
        <v>102682</v>
      </c>
      <c r="K44" s="377">
        <v>101288</v>
      </c>
      <c r="L44" s="377">
        <v>1394</v>
      </c>
      <c r="M44" s="377">
        <v>88</v>
      </c>
    </row>
    <row r="45" spans="2:13" ht="19.5" customHeight="1">
      <c r="B45" s="383" t="s">
        <v>82</v>
      </c>
      <c r="C45" s="395" t="s">
        <v>170</v>
      </c>
      <c r="D45" s="373">
        <v>326832</v>
      </c>
      <c r="E45" s="373">
        <v>326471</v>
      </c>
      <c r="F45" s="373">
        <v>305807</v>
      </c>
      <c r="G45" s="373">
        <v>20664</v>
      </c>
      <c r="H45" s="373">
        <v>361</v>
      </c>
      <c r="I45" s="373">
        <v>86098</v>
      </c>
      <c r="J45" s="373">
        <v>85954</v>
      </c>
      <c r="K45" s="373">
        <v>84967</v>
      </c>
      <c r="L45" s="373">
        <v>987</v>
      </c>
      <c r="M45" s="373">
        <v>144</v>
      </c>
    </row>
    <row r="46" spans="2:13" ht="19.5" customHeight="1">
      <c r="B46" s="396" t="s">
        <v>517</v>
      </c>
      <c r="C46" s="397" t="s">
        <v>349</v>
      </c>
      <c r="D46" s="382">
        <v>331881</v>
      </c>
      <c r="E46" s="382">
        <v>312873</v>
      </c>
      <c r="F46" s="382">
        <v>290386</v>
      </c>
      <c r="G46" s="382">
        <v>22487</v>
      </c>
      <c r="H46" s="382">
        <v>19008</v>
      </c>
      <c r="I46" s="382">
        <v>92320</v>
      </c>
      <c r="J46" s="382">
        <v>92280</v>
      </c>
      <c r="K46" s="382">
        <v>90546</v>
      </c>
      <c r="L46" s="382">
        <v>1734</v>
      </c>
      <c r="M46" s="382">
        <v>40</v>
      </c>
    </row>
    <row r="47" spans="2:13" ht="19.5" customHeight="1">
      <c r="B47" s="388" t="s">
        <v>88</v>
      </c>
      <c r="C47" s="389" t="s">
        <v>518</v>
      </c>
      <c r="D47" s="391">
        <v>273903</v>
      </c>
      <c r="E47" s="391">
        <v>273903</v>
      </c>
      <c r="F47" s="391">
        <v>241399</v>
      </c>
      <c r="G47" s="391">
        <v>32504</v>
      </c>
      <c r="H47" s="391">
        <v>0</v>
      </c>
      <c r="I47" s="391">
        <v>93054</v>
      </c>
      <c r="J47" s="391">
        <v>93054</v>
      </c>
      <c r="K47" s="391">
        <v>91996</v>
      </c>
      <c r="L47" s="391">
        <v>1058</v>
      </c>
      <c r="M47" s="391">
        <v>0</v>
      </c>
    </row>
    <row r="48" spans="2:13" ht="19.5" customHeight="1">
      <c r="B48" s="392" t="s">
        <v>473</v>
      </c>
      <c r="C48" s="393" t="s">
        <v>193</v>
      </c>
      <c r="D48" s="377">
        <v>269426</v>
      </c>
      <c r="E48" s="377">
        <v>269397</v>
      </c>
      <c r="F48" s="377">
        <v>220457</v>
      </c>
      <c r="G48" s="377">
        <v>48940</v>
      </c>
      <c r="H48" s="377">
        <v>29</v>
      </c>
      <c r="I48" s="377">
        <v>72804</v>
      </c>
      <c r="J48" s="377">
        <v>72169</v>
      </c>
      <c r="K48" s="377">
        <v>69014</v>
      </c>
      <c r="L48" s="377">
        <v>3155</v>
      </c>
      <c r="M48" s="377">
        <v>635</v>
      </c>
    </row>
    <row r="49" spans="2:13" ht="19.5" customHeight="1">
      <c r="B49" s="383" t="s">
        <v>519</v>
      </c>
      <c r="C49" s="384" t="s">
        <v>157</v>
      </c>
      <c r="D49" s="373">
        <v>373070</v>
      </c>
      <c r="E49" s="373">
        <v>370581</v>
      </c>
      <c r="F49" s="373">
        <v>338567</v>
      </c>
      <c r="G49" s="373">
        <v>32014</v>
      </c>
      <c r="H49" s="373">
        <v>2489</v>
      </c>
      <c r="I49" s="373">
        <v>134294</v>
      </c>
      <c r="J49" s="373">
        <v>134285</v>
      </c>
      <c r="K49" s="373">
        <v>131232</v>
      </c>
      <c r="L49" s="373">
        <v>3053</v>
      </c>
      <c r="M49" s="373">
        <v>9</v>
      </c>
    </row>
    <row r="50" spans="2:13" ht="19.5" customHeight="1">
      <c r="B50" s="396" t="s">
        <v>295</v>
      </c>
      <c r="C50" s="380" t="s">
        <v>134</v>
      </c>
      <c r="D50" s="382">
        <v>242054</v>
      </c>
      <c r="E50" s="382">
        <v>241614</v>
      </c>
      <c r="F50" s="382">
        <v>228915</v>
      </c>
      <c r="G50" s="382">
        <v>12699</v>
      </c>
      <c r="H50" s="382">
        <v>440</v>
      </c>
      <c r="I50" s="382">
        <v>94119</v>
      </c>
      <c r="J50" s="382">
        <v>94014</v>
      </c>
      <c r="K50" s="382">
        <v>90299</v>
      </c>
      <c r="L50" s="382">
        <v>3715</v>
      </c>
      <c r="M50" s="382">
        <v>105</v>
      </c>
    </row>
    <row r="51" spans="2:13" ht="19.5" customHeight="1">
      <c r="B51" s="388" t="s">
        <v>520</v>
      </c>
      <c r="C51" s="389" t="s">
        <v>252</v>
      </c>
      <c r="D51" s="373">
        <v>235897</v>
      </c>
      <c r="E51" s="373">
        <v>235785</v>
      </c>
      <c r="F51" s="373">
        <v>205603</v>
      </c>
      <c r="G51" s="373">
        <v>30182</v>
      </c>
      <c r="H51" s="373">
        <v>112</v>
      </c>
      <c r="I51" s="373">
        <v>91555</v>
      </c>
      <c r="J51" s="373">
        <v>91555</v>
      </c>
      <c r="K51" s="373">
        <v>83494</v>
      </c>
      <c r="L51" s="373">
        <v>8061</v>
      </c>
      <c r="M51" s="373">
        <v>0</v>
      </c>
    </row>
    <row r="52" spans="2:13" ht="19.5" customHeight="1">
      <c r="B52" s="392" t="s">
        <v>521</v>
      </c>
      <c r="C52" s="393" t="s">
        <v>522</v>
      </c>
      <c r="D52" s="377">
        <v>203109</v>
      </c>
      <c r="E52" s="377">
        <v>202983</v>
      </c>
      <c r="F52" s="377">
        <v>186808</v>
      </c>
      <c r="G52" s="377">
        <v>16175</v>
      </c>
      <c r="H52" s="377">
        <v>126</v>
      </c>
      <c r="I52" s="377">
        <v>76854</v>
      </c>
      <c r="J52" s="377">
        <v>76841</v>
      </c>
      <c r="K52" s="377">
        <v>74962</v>
      </c>
      <c r="L52" s="377">
        <v>1879</v>
      </c>
      <c r="M52" s="377">
        <v>13</v>
      </c>
    </row>
    <row r="53" spans="2:13" ht="19.5" customHeight="1">
      <c r="B53" s="396" t="s">
        <v>300</v>
      </c>
      <c r="C53" s="380" t="s">
        <v>381</v>
      </c>
      <c r="D53" s="382">
        <v>336669</v>
      </c>
      <c r="E53" s="382">
        <v>336521</v>
      </c>
      <c r="F53" s="382">
        <v>307463</v>
      </c>
      <c r="G53" s="382">
        <v>29058</v>
      </c>
      <c r="H53" s="382">
        <v>148</v>
      </c>
      <c r="I53" s="382">
        <v>154240</v>
      </c>
      <c r="J53" s="382">
        <v>154240</v>
      </c>
      <c r="K53" s="382">
        <v>152435</v>
      </c>
      <c r="L53" s="382">
        <v>1805</v>
      </c>
      <c r="M53" s="382">
        <v>0</v>
      </c>
    </row>
    <row r="54" spans="2:13" ht="23.25" customHeight="1">
      <c r="B54" s="398"/>
      <c r="C54" s="499"/>
      <c r="D54" s="354" t="s">
        <v>45</v>
      </c>
      <c r="E54" s="500"/>
      <c r="F54" s="506"/>
      <c r="G54" s="398"/>
      <c r="I54" s="398"/>
      <c r="J54" s="398"/>
      <c r="K54" s="398"/>
      <c r="L54" s="398"/>
      <c r="M54" s="398"/>
    </row>
    <row r="55" spans="2:13" ht="23.25" customHeight="1">
      <c r="B55" s="398"/>
      <c r="C55" s="353">
        <v>43497</v>
      </c>
      <c r="D55" s="354"/>
      <c r="E55" s="500"/>
      <c r="G55" s="398"/>
      <c r="I55" s="398"/>
      <c r="J55" s="398"/>
      <c r="K55" s="398"/>
      <c r="L55" s="398"/>
      <c r="M55" s="398"/>
    </row>
    <row r="56" spans="2:13" ht="18" customHeight="1">
      <c r="B56" s="355"/>
      <c r="C56" s="356" t="s">
        <v>524</v>
      </c>
      <c r="D56" s="356"/>
      <c r="E56" s="355"/>
      <c r="F56" s="355"/>
      <c r="G56" s="355"/>
      <c r="H56" s="355"/>
      <c r="I56" s="355"/>
      <c r="J56" s="355"/>
      <c r="K56" s="355"/>
      <c r="L56" s="355"/>
      <c r="M56" s="350" t="s">
        <v>525</v>
      </c>
    </row>
    <row r="57" spans="2:13" s="352" customFormat="1" ht="18" customHeight="1">
      <c r="B57" s="670" t="s">
        <v>532</v>
      </c>
      <c r="C57" s="671"/>
      <c r="D57" s="684" t="s">
        <v>550</v>
      </c>
      <c r="E57" s="684"/>
      <c r="F57" s="684"/>
      <c r="G57" s="686"/>
      <c r="H57" s="699"/>
      <c r="I57" s="683" t="s">
        <v>551</v>
      </c>
      <c r="J57" s="686"/>
      <c r="K57" s="686"/>
      <c r="L57" s="686"/>
      <c r="M57" s="699"/>
    </row>
    <row r="58" spans="2:13" s="352" customFormat="1" ht="9.75" customHeight="1">
      <c r="B58" s="672"/>
      <c r="C58" s="673"/>
      <c r="D58" s="700" t="s">
        <v>28</v>
      </c>
      <c r="E58" s="358"/>
      <c r="F58" s="358"/>
      <c r="G58" s="427"/>
      <c r="H58" s="427"/>
      <c r="I58" s="700" t="s">
        <v>28</v>
      </c>
      <c r="J58" s="358"/>
      <c r="K58" s="358"/>
      <c r="L58" s="427"/>
      <c r="M58" s="427"/>
    </row>
    <row r="59" spans="2:13" s="352" customFormat="1" ht="9.75" customHeight="1">
      <c r="B59" s="672"/>
      <c r="C59" s="673"/>
      <c r="D59" s="701"/>
      <c r="E59" s="700" t="s">
        <v>248</v>
      </c>
      <c r="F59" s="358"/>
      <c r="G59" s="501"/>
      <c r="H59" s="704" t="s">
        <v>547</v>
      </c>
      <c r="I59" s="701"/>
      <c r="J59" s="700" t="s">
        <v>248</v>
      </c>
      <c r="K59" s="358"/>
      <c r="L59" s="501"/>
      <c r="M59" s="704" t="s">
        <v>547</v>
      </c>
    </row>
    <row r="60" spans="2:13" s="352" customFormat="1" ht="36" customHeight="1">
      <c r="B60" s="674"/>
      <c r="C60" s="675"/>
      <c r="D60" s="702"/>
      <c r="E60" s="703"/>
      <c r="F60" s="504" t="s">
        <v>548</v>
      </c>
      <c r="G60" s="505" t="s">
        <v>549</v>
      </c>
      <c r="H60" s="705"/>
      <c r="I60" s="702"/>
      <c r="J60" s="703"/>
      <c r="K60" s="504" t="s">
        <v>548</v>
      </c>
      <c r="L60" s="505" t="s">
        <v>549</v>
      </c>
      <c r="M60" s="705"/>
    </row>
    <row r="61" spans="2:13" ht="19.5" customHeight="1">
      <c r="B61" s="366" t="s">
        <v>49</v>
      </c>
      <c r="C61" s="367" t="s">
        <v>113</v>
      </c>
      <c r="D61" s="369">
        <v>334585</v>
      </c>
      <c r="E61" s="369">
        <v>333113</v>
      </c>
      <c r="F61" s="369">
        <v>297781</v>
      </c>
      <c r="G61" s="369">
        <v>35332</v>
      </c>
      <c r="H61" s="369">
        <v>1472</v>
      </c>
      <c r="I61" s="369">
        <v>98049</v>
      </c>
      <c r="J61" s="369">
        <v>97923</v>
      </c>
      <c r="K61" s="369">
        <v>94708</v>
      </c>
      <c r="L61" s="369">
        <v>3215</v>
      </c>
      <c r="M61" s="369">
        <v>126</v>
      </c>
    </row>
    <row r="62" spans="2:13" ht="19.5" customHeight="1">
      <c r="B62" s="370" t="s">
        <v>398</v>
      </c>
      <c r="C62" s="371" t="s">
        <v>475</v>
      </c>
      <c r="D62" s="372">
        <v>372460</v>
      </c>
      <c r="E62" s="373">
        <v>371475</v>
      </c>
      <c r="F62" s="373">
        <v>333844</v>
      </c>
      <c r="G62" s="373">
        <v>37631</v>
      </c>
      <c r="H62" s="373">
        <v>985</v>
      </c>
      <c r="I62" s="373">
        <v>124586</v>
      </c>
      <c r="J62" s="373">
        <v>124142</v>
      </c>
      <c r="K62" s="373">
        <v>116880</v>
      </c>
      <c r="L62" s="373">
        <v>7262</v>
      </c>
      <c r="M62" s="373">
        <v>444</v>
      </c>
    </row>
    <row r="63" spans="2:13" ht="19.5" customHeight="1">
      <c r="B63" s="374" t="s">
        <v>67</v>
      </c>
      <c r="C63" s="375" t="s">
        <v>162</v>
      </c>
      <c r="D63" s="376">
        <v>349675</v>
      </c>
      <c r="E63" s="377">
        <v>348652</v>
      </c>
      <c r="F63" s="377">
        <v>305262</v>
      </c>
      <c r="G63" s="377">
        <v>43390</v>
      </c>
      <c r="H63" s="377">
        <v>1023</v>
      </c>
      <c r="I63" s="377">
        <v>108245</v>
      </c>
      <c r="J63" s="377">
        <v>108216</v>
      </c>
      <c r="K63" s="377">
        <v>103870</v>
      </c>
      <c r="L63" s="377">
        <v>4346</v>
      </c>
      <c r="M63" s="377">
        <v>29</v>
      </c>
    </row>
    <row r="64" spans="2:13" ht="19.5" customHeight="1">
      <c r="B64" s="378" t="s">
        <v>399</v>
      </c>
      <c r="C64" s="375" t="s">
        <v>476</v>
      </c>
      <c r="D64" s="376">
        <v>496596</v>
      </c>
      <c r="E64" s="377">
        <v>472865</v>
      </c>
      <c r="F64" s="377">
        <v>411650</v>
      </c>
      <c r="G64" s="377">
        <v>61215</v>
      </c>
      <c r="H64" s="377">
        <v>23731</v>
      </c>
      <c r="I64" s="377">
        <v>146927</v>
      </c>
      <c r="J64" s="377">
        <v>146927</v>
      </c>
      <c r="K64" s="377">
        <v>145678</v>
      </c>
      <c r="L64" s="377">
        <v>1249</v>
      </c>
      <c r="M64" s="377">
        <v>0</v>
      </c>
    </row>
    <row r="65" spans="2:13" ht="19.5" customHeight="1">
      <c r="B65" s="374" t="s">
        <v>353</v>
      </c>
      <c r="C65" s="375" t="s">
        <v>477</v>
      </c>
      <c r="D65" s="376">
        <v>334283</v>
      </c>
      <c r="E65" s="377">
        <v>334283</v>
      </c>
      <c r="F65" s="377">
        <v>303440</v>
      </c>
      <c r="G65" s="377">
        <v>30843</v>
      </c>
      <c r="H65" s="377">
        <v>0</v>
      </c>
      <c r="I65" s="377">
        <v>158526</v>
      </c>
      <c r="J65" s="377">
        <v>158526</v>
      </c>
      <c r="K65" s="377">
        <v>157282</v>
      </c>
      <c r="L65" s="377">
        <v>1244</v>
      </c>
      <c r="M65" s="377">
        <v>0</v>
      </c>
    </row>
    <row r="66" spans="2:13" ht="19.5" customHeight="1">
      <c r="B66" s="374" t="s">
        <v>163</v>
      </c>
      <c r="C66" s="375" t="s">
        <v>479</v>
      </c>
      <c r="D66" s="376">
        <v>301490</v>
      </c>
      <c r="E66" s="377">
        <v>301455</v>
      </c>
      <c r="F66" s="377">
        <v>248083</v>
      </c>
      <c r="G66" s="377">
        <v>53372</v>
      </c>
      <c r="H66" s="377">
        <v>35</v>
      </c>
      <c r="I66" s="377">
        <v>101285</v>
      </c>
      <c r="J66" s="377">
        <v>101285</v>
      </c>
      <c r="K66" s="377">
        <v>94167</v>
      </c>
      <c r="L66" s="377">
        <v>7118</v>
      </c>
      <c r="M66" s="377">
        <v>0</v>
      </c>
    </row>
    <row r="67" spans="2:13" ht="19.5" customHeight="1">
      <c r="B67" s="374" t="s">
        <v>403</v>
      </c>
      <c r="C67" s="375" t="s">
        <v>461</v>
      </c>
      <c r="D67" s="376">
        <v>330433</v>
      </c>
      <c r="E67" s="377">
        <v>329905</v>
      </c>
      <c r="F67" s="377">
        <v>308410</v>
      </c>
      <c r="G67" s="377">
        <v>21495</v>
      </c>
      <c r="H67" s="377">
        <v>528</v>
      </c>
      <c r="I67" s="377">
        <v>105985</v>
      </c>
      <c r="J67" s="377">
        <v>105888</v>
      </c>
      <c r="K67" s="377">
        <v>104710</v>
      </c>
      <c r="L67" s="377">
        <v>1178</v>
      </c>
      <c r="M67" s="377">
        <v>97</v>
      </c>
    </row>
    <row r="68" spans="2:13" ht="19.5" customHeight="1">
      <c r="B68" s="374" t="s">
        <v>404</v>
      </c>
      <c r="C68" s="375" t="s">
        <v>219</v>
      </c>
      <c r="D68" s="376">
        <v>403224</v>
      </c>
      <c r="E68" s="377">
        <v>402710</v>
      </c>
      <c r="F68" s="377">
        <v>373774</v>
      </c>
      <c r="G68" s="377">
        <v>28936</v>
      </c>
      <c r="H68" s="377">
        <v>514</v>
      </c>
      <c r="I68" s="377">
        <v>106375</v>
      </c>
      <c r="J68" s="377">
        <v>103545</v>
      </c>
      <c r="K68" s="377">
        <v>102195</v>
      </c>
      <c r="L68" s="377">
        <v>1350</v>
      </c>
      <c r="M68" s="377">
        <v>2830</v>
      </c>
    </row>
    <row r="69" spans="2:13" ht="19.5" customHeight="1">
      <c r="B69" s="374" t="s">
        <v>405</v>
      </c>
      <c r="C69" s="375" t="s">
        <v>480</v>
      </c>
      <c r="D69" s="376">
        <v>348037</v>
      </c>
      <c r="E69" s="377">
        <v>348037</v>
      </c>
      <c r="F69" s="377">
        <v>312399</v>
      </c>
      <c r="G69" s="377">
        <v>35638</v>
      </c>
      <c r="H69" s="377">
        <v>0</v>
      </c>
      <c r="I69" s="377">
        <v>87965</v>
      </c>
      <c r="J69" s="377">
        <v>87965</v>
      </c>
      <c r="K69" s="377">
        <v>86721</v>
      </c>
      <c r="L69" s="377">
        <v>1244</v>
      </c>
      <c r="M69" s="377">
        <v>0</v>
      </c>
    </row>
    <row r="70" spans="2:13" ht="19.5" customHeight="1">
      <c r="B70" s="374" t="s">
        <v>344</v>
      </c>
      <c r="C70" s="375" t="s">
        <v>482</v>
      </c>
      <c r="D70" s="376">
        <v>392594</v>
      </c>
      <c r="E70" s="377">
        <v>392594</v>
      </c>
      <c r="F70" s="377">
        <v>361211</v>
      </c>
      <c r="G70" s="377">
        <v>31383</v>
      </c>
      <c r="H70" s="377">
        <v>0</v>
      </c>
      <c r="I70" s="377">
        <v>141771</v>
      </c>
      <c r="J70" s="377">
        <v>141771</v>
      </c>
      <c r="K70" s="377">
        <v>140314</v>
      </c>
      <c r="L70" s="377">
        <v>1457</v>
      </c>
      <c r="M70" s="377">
        <v>0</v>
      </c>
    </row>
    <row r="71" spans="2:13" ht="19.5" customHeight="1">
      <c r="B71" s="374" t="s">
        <v>281</v>
      </c>
      <c r="C71" s="375" t="s">
        <v>483</v>
      </c>
      <c r="D71" s="376">
        <v>287536</v>
      </c>
      <c r="E71" s="377">
        <v>287536</v>
      </c>
      <c r="F71" s="377">
        <v>268673</v>
      </c>
      <c r="G71" s="377">
        <v>18863</v>
      </c>
      <c r="H71" s="377">
        <v>0</v>
      </c>
      <c r="I71" s="377">
        <v>86195</v>
      </c>
      <c r="J71" s="377">
        <v>86144</v>
      </c>
      <c r="K71" s="377">
        <v>83278</v>
      </c>
      <c r="L71" s="377">
        <v>2866</v>
      </c>
      <c r="M71" s="377">
        <v>51</v>
      </c>
    </row>
    <row r="72" spans="2:13" ht="19.5" customHeight="1">
      <c r="B72" s="374" t="s">
        <v>199</v>
      </c>
      <c r="C72" s="375" t="s">
        <v>485</v>
      </c>
      <c r="D72" s="376">
        <v>297036</v>
      </c>
      <c r="E72" s="377">
        <v>277917</v>
      </c>
      <c r="F72" s="377">
        <v>256008</v>
      </c>
      <c r="G72" s="377">
        <v>21909</v>
      </c>
      <c r="H72" s="377">
        <v>19119</v>
      </c>
      <c r="I72" s="377">
        <v>74546</v>
      </c>
      <c r="J72" s="377">
        <v>73755</v>
      </c>
      <c r="K72" s="377">
        <v>71880</v>
      </c>
      <c r="L72" s="377">
        <v>1875</v>
      </c>
      <c r="M72" s="377">
        <v>791</v>
      </c>
    </row>
    <row r="73" spans="2:13" ht="19.5" customHeight="1">
      <c r="B73" s="374" t="s">
        <v>406</v>
      </c>
      <c r="C73" s="375" t="s">
        <v>486</v>
      </c>
      <c r="D73" s="376">
        <v>288131</v>
      </c>
      <c r="E73" s="377">
        <v>287674</v>
      </c>
      <c r="F73" s="377">
        <v>282269</v>
      </c>
      <c r="G73" s="377">
        <v>5405</v>
      </c>
      <c r="H73" s="377">
        <v>457</v>
      </c>
      <c r="I73" s="377">
        <v>86957</v>
      </c>
      <c r="J73" s="377">
        <v>86897</v>
      </c>
      <c r="K73" s="377">
        <v>86681</v>
      </c>
      <c r="L73" s="377">
        <v>216</v>
      </c>
      <c r="M73" s="377">
        <v>60</v>
      </c>
    </row>
    <row r="74" spans="2:13" ht="19.5" customHeight="1">
      <c r="B74" s="374" t="s">
        <v>407</v>
      </c>
      <c r="C74" s="375" t="s">
        <v>313</v>
      </c>
      <c r="D74" s="376">
        <v>343704</v>
      </c>
      <c r="E74" s="377">
        <v>341535</v>
      </c>
      <c r="F74" s="377">
        <v>313150</v>
      </c>
      <c r="G74" s="377">
        <v>28385</v>
      </c>
      <c r="H74" s="377">
        <v>2169</v>
      </c>
      <c r="I74" s="377">
        <v>113275</v>
      </c>
      <c r="J74" s="377">
        <v>113186</v>
      </c>
      <c r="K74" s="377">
        <v>107665</v>
      </c>
      <c r="L74" s="377">
        <v>5521</v>
      </c>
      <c r="M74" s="377">
        <v>89</v>
      </c>
    </row>
    <row r="75" spans="2:13" ht="19.5" customHeight="1">
      <c r="B75" s="374" t="s">
        <v>312</v>
      </c>
      <c r="C75" s="375" t="s">
        <v>190</v>
      </c>
      <c r="D75" s="376">
        <v>355909</v>
      </c>
      <c r="E75" s="377">
        <v>341783</v>
      </c>
      <c r="F75" s="377">
        <v>315162</v>
      </c>
      <c r="G75" s="377">
        <v>26621</v>
      </c>
      <c r="H75" s="377">
        <v>14126</v>
      </c>
      <c r="I75" s="377">
        <v>138526</v>
      </c>
      <c r="J75" s="377">
        <v>138526</v>
      </c>
      <c r="K75" s="377">
        <v>128530</v>
      </c>
      <c r="L75" s="377">
        <v>9996</v>
      </c>
      <c r="M75" s="377">
        <v>0</v>
      </c>
    </row>
    <row r="76" spans="2:13" ht="19.5" customHeight="1">
      <c r="B76" s="379" t="s">
        <v>156</v>
      </c>
      <c r="C76" s="380" t="s">
        <v>66</v>
      </c>
      <c r="D76" s="381">
        <v>232460</v>
      </c>
      <c r="E76" s="382">
        <v>232454</v>
      </c>
      <c r="F76" s="382">
        <v>208026</v>
      </c>
      <c r="G76" s="382">
        <v>24428</v>
      </c>
      <c r="H76" s="382">
        <v>6</v>
      </c>
      <c r="I76" s="382">
        <v>79712</v>
      </c>
      <c r="J76" s="382">
        <v>79698</v>
      </c>
      <c r="K76" s="382">
        <v>77047</v>
      </c>
      <c r="L76" s="382">
        <v>2651</v>
      </c>
      <c r="M76" s="382">
        <v>14</v>
      </c>
    </row>
    <row r="77" spans="2:13" ht="19.5" customHeight="1">
      <c r="B77" s="383" t="s">
        <v>78</v>
      </c>
      <c r="C77" s="384" t="s">
        <v>487</v>
      </c>
      <c r="D77" s="373">
        <v>265941</v>
      </c>
      <c r="E77" s="373">
        <v>265924</v>
      </c>
      <c r="F77" s="373">
        <v>235638</v>
      </c>
      <c r="G77" s="373">
        <v>30286</v>
      </c>
      <c r="H77" s="373">
        <v>17</v>
      </c>
      <c r="I77" s="373">
        <v>98424</v>
      </c>
      <c r="J77" s="373">
        <v>98424</v>
      </c>
      <c r="K77" s="373">
        <v>91888</v>
      </c>
      <c r="L77" s="373">
        <v>6536</v>
      </c>
      <c r="M77" s="373">
        <v>0</v>
      </c>
    </row>
    <row r="78" spans="2:13" ht="19.5" customHeight="1">
      <c r="B78" s="385" t="s">
        <v>209</v>
      </c>
      <c r="C78" s="375" t="s">
        <v>488</v>
      </c>
      <c r="D78" s="387">
        <v>332485</v>
      </c>
      <c r="E78" s="387">
        <v>332485</v>
      </c>
      <c r="F78" s="387">
        <v>304937</v>
      </c>
      <c r="G78" s="387">
        <v>27548</v>
      </c>
      <c r="H78" s="387">
        <v>0</v>
      </c>
      <c r="I78" s="387">
        <v>85988</v>
      </c>
      <c r="J78" s="387">
        <v>85988</v>
      </c>
      <c r="K78" s="387">
        <v>82763</v>
      </c>
      <c r="L78" s="387">
        <v>3225</v>
      </c>
      <c r="M78" s="387">
        <v>0</v>
      </c>
    </row>
    <row r="79" spans="2:13" ht="19.5" customHeight="1">
      <c r="B79" s="388" t="s">
        <v>490</v>
      </c>
      <c r="C79" s="389" t="s">
        <v>491</v>
      </c>
      <c r="D79" s="402">
        <v>324295</v>
      </c>
      <c r="E79" s="402">
        <v>324295</v>
      </c>
      <c r="F79" s="402">
        <v>288302</v>
      </c>
      <c r="G79" s="402">
        <v>35993</v>
      </c>
      <c r="H79" s="402">
        <v>0</v>
      </c>
      <c r="I79" s="402">
        <v>148803</v>
      </c>
      <c r="J79" s="402">
        <v>148803</v>
      </c>
      <c r="K79" s="402">
        <v>144956</v>
      </c>
      <c r="L79" s="402">
        <v>3847</v>
      </c>
      <c r="M79" s="402">
        <v>0</v>
      </c>
    </row>
    <row r="80" spans="2:13" ht="19.5" customHeight="1">
      <c r="B80" s="392" t="s">
        <v>492</v>
      </c>
      <c r="C80" s="393" t="s">
        <v>301</v>
      </c>
      <c r="D80" s="377" t="s">
        <v>591</v>
      </c>
      <c r="E80" s="377" t="s">
        <v>591</v>
      </c>
      <c r="F80" s="377" t="s">
        <v>591</v>
      </c>
      <c r="G80" s="377" t="s">
        <v>591</v>
      </c>
      <c r="H80" s="377" t="s">
        <v>591</v>
      </c>
      <c r="I80" s="377" t="s">
        <v>591</v>
      </c>
      <c r="J80" s="377" t="s">
        <v>591</v>
      </c>
      <c r="K80" s="377" t="s">
        <v>591</v>
      </c>
      <c r="L80" s="377" t="s">
        <v>591</v>
      </c>
      <c r="M80" s="377" t="s">
        <v>591</v>
      </c>
    </row>
    <row r="81" spans="2:13" ht="19.5" customHeight="1">
      <c r="B81" s="392" t="s">
        <v>493</v>
      </c>
      <c r="C81" s="393" t="s">
        <v>494</v>
      </c>
      <c r="D81" s="377">
        <v>333946</v>
      </c>
      <c r="E81" s="377">
        <v>333813</v>
      </c>
      <c r="F81" s="377">
        <v>275932</v>
      </c>
      <c r="G81" s="377">
        <v>57881</v>
      </c>
      <c r="H81" s="377">
        <v>133</v>
      </c>
      <c r="I81" s="377">
        <v>96545</v>
      </c>
      <c r="J81" s="377">
        <v>96545</v>
      </c>
      <c r="K81" s="377">
        <v>96545</v>
      </c>
      <c r="L81" s="377">
        <v>0</v>
      </c>
      <c r="M81" s="377">
        <v>0</v>
      </c>
    </row>
    <row r="82" spans="2:13" ht="19.5" customHeight="1">
      <c r="B82" s="392" t="s">
        <v>496</v>
      </c>
      <c r="C82" s="393" t="s">
        <v>108</v>
      </c>
      <c r="D82" s="377">
        <v>313253</v>
      </c>
      <c r="E82" s="377">
        <v>312378</v>
      </c>
      <c r="F82" s="377">
        <v>293453</v>
      </c>
      <c r="G82" s="377">
        <v>18925</v>
      </c>
      <c r="H82" s="377">
        <v>875</v>
      </c>
      <c r="I82" s="377">
        <v>154487</v>
      </c>
      <c r="J82" s="377">
        <v>154487</v>
      </c>
      <c r="K82" s="377">
        <v>150435</v>
      </c>
      <c r="L82" s="377">
        <v>4052</v>
      </c>
      <c r="M82" s="377">
        <v>0</v>
      </c>
    </row>
    <row r="83" spans="2:13" ht="19.5" customHeight="1">
      <c r="B83" s="392" t="s">
        <v>497</v>
      </c>
      <c r="C83" s="393" t="s">
        <v>186</v>
      </c>
      <c r="D83" s="377">
        <v>354773</v>
      </c>
      <c r="E83" s="377">
        <v>354004</v>
      </c>
      <c r="F83" s="377">
        <v>321159</v>
      </c>
      <c r="G83" s="377">
        <v>32845</v>
      </c>
      <c r="H83" s="377">
        <v>769</v>
      </c>
      <c r="I83" s="377">
        <v>92633</v>
      </c>
      <c r="J83" s="377">
        <v>92525</v>
      </c>
      <c r="K83" s="377">
        <v>89048</v>
      </c>
      <c r="L83" s="377">
        <v>3477</v>
      </c>
      <c r="M83" s="377">
        <v>108</v>
      </c>
    </row>
    <row r="84" spans="2:13" ht="19.5" customHeight="1">
      <c r="B84" s="392" t="s">
        <v>498</v>
      </c>
      <c r="C84" s="393" t="s">
        <v>171</v>
      </c>
      <c r="D84" s="377">
        <v>318564</v>
      </c>
      <c r="E84" s="377">
        <v>318564</v>
      </c>
      <c r="F84" s="377">
        <v>282462</v>
      </c>
      <c r="G84" s="377">
        <v>36102</v>
      </c>
      <c r="H84" s="377">
        <v>0</v>
      </c>
      <c r="I84" s="377">
        <v>127327</v>
      </c>
      <c r="J84" s="377">
        <v>127327</v>
      </c>
      <c r="K84" s="377">
        <v>123513</v>
      </c>
      <c r="L84" s="377">
        <v>3814</v>
      </c>
      <c r="M84" s="377">
        <v>0</v>
      </c>
    </row>
    <row r="85" spans="2:13" ht="19.5" customHeight="1">
      <c r="B85" s="392" t="s">
        <v>499</v>
      </c>
      <c r="C85" s="393" t="s">
        <v>501</v>
      </c>
      <c r="D85" s="377">
        <v>336846</v>
      </c>
      <c r="E85" s="377">
        <v>336749</v>
      </c>
      <c r="F85" s="377">
        <v>296473</v>
      </c>
      <c r="G85" s="377">
        <v>40276</v>
      </c>
      <c r="H85" s="377">
        <v>97</v>
      </c>
      <c r="I85" s="377">
        <v>167023</v>
      </c>
      <c r="J85" s="377">
        <v>166355</v>
      </c>
      <c r="K85" s="377">
        <v>148599</v>
      </c>
      <c r="L85" s="377">
        <v>17756</v>
      </c>
      <c r="M85" s="377">
        <v>668</v>
      </c>
    </row>
    <row r="86" spans="2:13" ht="19.5" customHeight="1">
      <c r="B86" s="392" t="s">
        <v>502</v>
      </c>
      <c r="C86" s="393" t="s">
        <v>503</v>
      </c>
      <c r="D86" s="377">
        <v>267333</v>
      </c>
      <c r="E86" s="377">
        <v>267333</v>
      </c>
      <c r="F86" s="377">
        <v>245412</v>
      </c>
      <c r="G86" s="377">
        <v>21921</v>
      </c>
      <c r="H86" s="377">
        <v>0</v>
      </c>
      <c r="I86" s="377">
        <v>102038</v>
      </c>
      <c r="J86" s="377">
        <v>102038</v>
      </c>
      <c r="K86" s="377">
        <v>101007</v>
      </c>
      <c r="L86" s="377">
        <v>1031</v>
      </c>
      <c r="M86" s="377">
        <v>0</v>
      </c>
    </row>
    <row r="87" spans="2:13" ht="19.5" customHeight="1">
      <c r="B87" s="392" t="s">
        <v>504</v>
      </c>
      <c r="C87" s="393" t="s">
        <v>34</v>
      </c>
      <c r="D87" s="377">
        <v>276899</v>
      </c>
      <c r="E87" s="377">
        <v>276899</v>
      </c>
      <c r="F87" s="377">
        <v>228433</v>
      </c>
      <c r="G87" s="377">
        <v>48466</v>
      </c>
      <c r="H87" s="377">
        <v>0</v>
      </c>
      <c r="I87" s="377">
        <v>164246</v>
      </c>
      <c r="J87" s="377">
        <v>164246</v>
      </c>
      <c r="K87" s="377">
        <v>153648</v>
      </c>
      <c r="L87" s="377">
        <v>10598</v>
      </c>
      <c r="M87" s="377">
        <v>0</v>
      </c>
    </row>
    <row r="88" spans="2:13" ht="19.5" customHeight="1">
      <c r="B88" s="392" t="s">
        <v>505</v>
      </c>
      <c r="C88" s="393" t="s">
        <v>506</v>
      </c>
      <c r="D88" s="377">
        <v>358997</v>
      </c>
      <c r="E88" s="377">
        <v>356644</v>
      </c>
      <c r="F88" s="377">
        <v>314469</v>
      </c>
      <c r="G88" s="377">
        <v>42175</v>
      </c>
      <c r="H88" s="377">
        <v>2353</v>
      </c>
      <c r="I88" s="377">
        <v>133839</v>
      </c>
      <c r="J88" s="377">
        <v>133417</v>
      </c>
      <c r="K88" s="377">
        <v>130770</v>
      </c>
      <c r="L88" s="377">
        <v>2647</v>
      </c>
      <c r="M88" s="377">
        <v>422</v>
      </c>
    </row>
    <row r="89" spans="2:13" ht="19.5" customHeight="1">
      <c r="B89" s="392" t="s">
        <v>207</v>
      </c>
      <c r="C89" s="393" t="s">
        <v>507</v>
      </c>
      <c r="D89" s="377">
        <v>354630</v>
      </c>
      <c r="E89" s="377">
        <v>354630</v>
      </c>
      <c r="F89" s="377">
        <v>306111</v>
      </c>
      <c r="G89" s="377">
        <v>48519</v>
      </c>
      <c r="H89" s="377">
        <v>0</v>
      </c>
      <c r="I89" s="377">
        <v>161442</v>
      </c>
      <c r="J89" s="377">
        <v>161442</v>
      </c>
      <c r="K89" s="377">
        <v>159066</v>
      </c>
      <c r="L89" s="377">
        <v>2376</v>
      </c>
      <c r="M89" s="377">
        <v>0</v>
      </c>
    </row>
    <row r="90" spans="2:13" ht="19.5" customHeight="1">
      <c r="B90" s="392" t="s">
        <v>508</v>
      </c>
      <c r="C90" s="393" t="s">
        <v>363</v>
      </c>
      <c r="D90" s="377">
        <v>371594</v>
      </c>
      <c r="E90" s="377">
        <v>370645</v>
      </c>
      <c r="F90" s="377">
        <v>324617</v>
      </c>
      <c r="G90" s="377">
        <v>46028</v>
      </c>
      <c r="H90" s="377">
        <v>949</v>
      </c>
      <c r="I90" s="377">
        <v>146279</v>
      </c>
      <c r="J90" s="377">
        <v>146279</v>
      </c>
      <c r="K90" s="377">
        <v>141647</v>
      </c>
      <c r="L90" s="377">
        <v>4632</v>
      </c>
      <c r="M90" s="377">
        <v>0</v>
      </c>
    </row>
    <row r="91" spans="2:13" ht="19.5" customHeight="1">
      <c r="B91" s="392" t="s">
        <v>53</v>
      </c>
      <c r="C91" s="393" t="s">
        <v>385</v>
      </c>
      <c r="D91" s="377">
        <v>364720</v>
      </c>
      <c r="E91" s="377">
        <v>364360</v>
      </c>
      <c r="F91" s="377">
        <v>328133</v>
      </c>
      <c r="G91" s="377">
        <v>36227</v>
      </c>
      <c r="H91" s="377">
        <v>360</v>
      </c>
      <c r="I91" s="377">
        <v>124528</v>
      </c>
      <c r="J91" s="377">
        <v>124528</v>
      </c>
      <c r="K91" s="377">
        <v>124348</v>
      </c>
      <c r="L91" s="377">
        <v>180</v>
      </c>
      <c r="M91" s="377">
        <v>0</v>
      </c>
    </row>
    <row r="92" spans="2:13" ht="19.5" customHeight="1">
      <c r="B92" s="392" t="s">
        <v>489</v>
      </c>
      <c r="C92" s="393" t="s">
        <v>510</v>
      </c>
      <c r="D92" s="377">
        <v>412010</v>
      </c>
      <c r="E92" s="377">
        <v>410339</v>
      </c>
      <c r="F92" s="377">
        <v>383557</v>
      </c>
      <c r="G92" s="377">
        <v>26782</v>
      </c>
      <c r="H92" s="377">
        <v>1671</v>
      </c>
      <c r="I92" s="377">
        <v>154711</v>
      </c>
      <c r="J92" s="377">
        <v>154711</v>
      </c>
      <c r="K92" s="377">
        <v>141405</v>
      </c>
      <c r="L92" s="377">
        <v>13306</v>
      </c>
      <c r="M92" s="377">
        <v>0</v>
      </c>
    </row>
    <row r="93" spans="2:13" ht="19.5" customHeight="1">
      <c r="B93" s="392" t="s">
        <v>212</v>
      </c>
      <c r="C93" s="393" t="s">
        <v>511</v>
      </c>
      <c r="D93" s="377">
        <v>331547</v>
      </c>
      <c r="E93" s="377">
        <v>331547</v>
      </c>
      <c r="F93" s="377">
        <v>284151</v>
      </c>
      <c r="G93" s="377">
        <v>47396</v>
      </c>
      <c r="H93" s="377">
        <v>0</v>
      </c>
      <c r="I93" s="377">
        <v>111900</v>
      </c>
      <c r="J93" s="377">
        <v>111900</v>
      </c>
      <c r="K93" s="377">
        <v>109292</v>
      </c>
      <c r="L93" s="377">
        <v>2608</v>
      </c>
      <c r="M93" s="377">
        <v>0</v>
      </c>
    </row>
    <row r="94" spans="2:13" ht="19.5" customHeight="1">
      <c r="B94" s="392" t="s">
        <v>68</v>
      </c>
      <c r="C94" s="393" t="s">
        <v>47</v>
      </c>
      <c r="D94" s="377">
        <v>376822</v>
      </c>
      <c r="E94" s="377">
        <v>376547</v>
      </c>
      <c r="F94" s="377">
        <v>327569</v>
      </c>
      <c r="G94" s="377">
        <v>48978</v>
      </c>
      <c r="H94" s="377">
        <v>275</v>
      </c>
      <c r="I94" s="377">
        <v>123665</v>
      </c>
      <c r="J94" s="377">
        <v>123665</v>
      </c>
      <c r="K94" s="377">
        <v>120747</v>
      </c>
      <c r="L94" s="377">
        <v>2918</v>
      </c>
      <c r="M94" s="377">
        <v>0</v>
      </c>
    </row>
    <row r="95" spans="2:13" ht="19.5" customHeight="1">
      <c r="B95" s="392" t="s">
        <v>513</v>
      </c>
      <c r="C95" s="393" t="s">
        <v>514</v>
      </c>
      <c r="D95" s="377">
        <v>393015</v>
      </c>
      <c r="E95" s="377">
        <v>393015</v>
      </c>
      <c r="F95" s="377">
        <v>362198</v>
      </c>
      <c r="G95" s="377">
        <v>30817</v>
      </c>
      <c r="H95" s="377">
        <v>0</v>
      </c>
      <c r="I95" s="377">
        <v>172167</v>
      </c>
      <c r="J95" s="377">
        <v>172167</v>
      </c>
      <c r="K95" s="377">
        <v>155375</v>
      </c>
      <c r="L95" s="377">
        <v>16792</v>
      </c>
      <c r="M95" s="377">
        <v>0</v>
      </c>
    </row>
    <row r="96" spans="2:13" ht="19.5" customHeight="1">
      <c r="B96" s="392" t="s">
        <v>200</v>
      </c>
      <c r="C96" s="393" t="s">
        <v>515</v>
      </c>
      <c r="D96" s="377">
        <v>366573</v>
      </c>
      <c r="E96" s="377">
        <v>366443</v>
      </c>
      <c r="F96" s="377">
        <v>312910</v>
      </c>
      <c r="G96" s="377">
        <v>53533</v>
      </c>
      <c r="H96" s="377">
        <v>130</v>
      </c>
      <c r="I96" s="377">
        <v>83502</v>
      </c>
      <c r="J96" s="377">
        <v>83502</v>
      </c>
      <c r="K96" s="377">
        <v>82982</v>
      </c>
      <c r="L96" s="377">
        <v>520</v>
      </c>
      <c r="M96" s="377">
        <v>0</v>
      </c>
    </row>
    <row r="97" spans="2:13" ht="19.5" customHeight="1">
      <c r="B97" s="392" t="s">
        <v>516</v>
      </c>
      <c r="C97" s="394" t="s">
        <v>435</v>
      </c>
      <c r="D97" s="377">
        <v>387595</v>
      </c>
      <c r="E97" s="377">
        <v>360612</v>
      </c>
      <c r="F97" s="377">
        <v>326002</v>
      </c>
      <c r="G97" s="377">
        <v>34610</v>
      </c>
      <c r="H97" s="377">
        <v>26983</v>
      </c>
      <c r="I97" s="377">
        <v>108533</v>
      </c>
      <c r="J97" s="377">
        <v>108301</v>
      </c>
      <c r="K97" s="377">
        <v>106669</v>
      </c>
      <c r="L97" s="377">
        <v>1632</v>
      </c>
      <c r="M97" s="377">
        <v>232</v>
      </c>
    </row>
    <row r="98" spans="2:13" ht="19.5" customHeight="1">
      <c r="B98" s="383" t="s">
        <v>82</v>
      </c>
      <c r="C98" s="395" t="s">
        <v>170</v>
      </c>
      <c r="D98" s="373">
        <v>327629</v>
      </c>
      <c r="E98" s="373">
        <v>326859</v>
      </c>
      <c r="F98" s="373">
        <v>306216</v>
      </c>
      <c r="G98" s="373">
        <v>20643</v>
      </c>
      <c r="H98" s="373">
        <v>770</v>
      </c>
      <c r="I98" s="373">
        <v>110199</v>
      </c>
      <c r="J98" s="373">
        <v>109438</v>
      </c>
      <c r="K98" s="373">
        <v>109234</v>
      </c>
      <c r="L98" s="373">
        <v>204</v>
      </c>
      <c r="M98" s="373">
        <v>761</v>
      </c>
    </row>
    <row r="99" spans="2:13" ht="19.5" customHeight="1">
      <c r="B99" s="396" t="s">
        <v>517</v>
      </c>
      <c r="C99" s="397" t="s">
        <v>349</v>
      </c>
      <c r="D99" s="382">
        <v>333815</v>
      </c>
      <c r="E99" s="382">
        <v>333579</v>
      </c>
      <c r="F99" s="382">
        <v>311057</v>
      </c>
      <c r="G99" s="382">
        <v>22522</v>
      </c>
      <c r="H99" s="382">
        <v>236</v>
      </c>
      <c r="I99" s="382">
        <v>105671</v>
      </c>
      <c r="J99" s="382">
        <v>105624</v>
      </c>
      <c r="K99" s="382">
        <v>104373</v>
      </c>
      <c r="L99" s="382">
        <v>1251</v>
      </c>
      <c r="M99" s="382">
        <v>47</v>
      </c>
    </row>
    <row r="100" spans="2:13" ht="19.5" customHeight="1">
      <c r="B100" s="388" t="s">
        <v>88</v>
      </c>
      <c r="C100" s="389" t="s">
        <v>518</v>
      </c>
      <c r="D100" s="391">
        <v>292807</v>
      </c>
      <c r="E100" s="391">
        <v>292807</v>
      </c>
      <c r="F100" s="391">
        <v>274972</v>
      </c>
      <c r="G100" s="391">
        <v>17835</v>
      </c>
      <c r="H100" s="391">
        <v>0</v>
      </c>
      <c r="I100" s="391">
        <v>126937</v>
      </c>
      <c r="J100" s="391">
        <v>126937</v>
      </c>
      <c r="K100" s="391">
        <v>123789</v>
      </c>
      <c r="L100" s="391">
        <v>3148</v>
      </c>
      <c r="M100" s="391">
        <v>0</v>
      </c>
    </row>
    <row r="101" spans="2:13" ht="19.5" customHeight="1">
      <c r="B101" s="392" t="s">
        <v>473</v>
      </c>
      <c r="C101" s="393" t="s">
        <v>193</v>
      </c>
      <c r="D101" s="377">
        <v>274319</v>
      </c>
      <c r="E101" s="377">
        <v>274319</v>
      </c>
      <c r="F101" s="377">
        <v>252876</v>
      </c>
      <c r="G101" s="377">
        <v>21443</v>
      </c>
      <c r="H101" s="377">
        <v>0</v>
      </c>
      <c r="I101" s="377">
        <v>75042</v>
      </c>
      <c r="J101" s="377">
        <v>74977</v>
      </c>
      <c r="K101" s="377">
        <v>72188</v>
      </c>
      <c r="L101" s="377">
        <v>2789</v>
      </c>
      <c r="M101" s="377">
        <v>65</v>
      </c>
    </row>
    <row r="102" spans="2:13" ht="19.5" customHeight="1">
      <c r="B102" s="383" t="s">
        <v>519</v>
      </c>
      <c r="C102" s="384" t="s">
        <v>157</v>
      </c>
      <c r="D102" s="373">
        <v>398815</v>
      </c>
      <c r="E102" s="373">
        <v>395772</v>
      </c>
      <c r="F102" s="373">
        <v>359303</v>
      </c>
      <c r="G102" s="373">
        <v>36469</v>
      </c>
      <c r="H102" s="373">
        <v>3043</v>
      </c>
      <c r="I102" s="373">
        <v>157681</v>
      </c>
      <c r="J102" s="373">
        <v>157663</v>
      </c>
      <c r="K102" s="373">
        <v>152152</v>
      </c>
      <c r="L102" s="373">
        <v>5511</v>
      </c>
      <c r="M102" s="373">
        <v>18</v>
      </c>
    </row>
    <row r="103" spans="2:13" ht="19.5" customHeight="1">
      <c r="B103" s="396" t="s">
        <v>295</v>
      </c>
      <c r="C103" s="380" t="s">
        <v>134</v>
      </c>
      <c r="D103" s="382">
        <v>240583</v>
      </c>
      <c r="E103" s="382">
        <v>240049</v>
      </c>
      <c r="F103" s="382">
        <v>226790</v>
      </c>
      <c r="G103" s="382">
        <v>13259</v>
      </c>
      <c r="H103" s="382">
        <v>534</v>
      </c>
      <c r="I103" s="382">
        <v>96942</v>
      </c>
      <c r="J103" s="382">
        <v>96827</v>
      </c>
      <c r="K103" s="382">
        <v>91303</v>
      </c>
      <c r="L103" s="382">
        <v>5524</v>
      </c>
      <c r="M103" s="382">
        <v>115</v>
      </c>
    </row>
    <row r="104" spans="2:13" ht="19.5" customHeight="1">
      <c r="B104" s="388" t="s">
        <v>520</v>
      </c>
      <c r="C104" s="389" t="s">
        <v>252</v>
      </c>
      <c r="D104" s="373">
        <v>231133</v>
      </c>
      <c r="E104" s="373">
        <v>231122</v>
      </c>
      <c r="F104" s="373">
        <v>202289</v>
      </c>
      <c r="G104" s="373">
        <v>28833</v>
      </c>
      <c r="H104" s="373">
        <v>11</v>
      </c>
      <c r="I104" s="373">
        <v>97182</v>
      </c>
      <c r="J104" s="373">
        <v>97182</v>
      </c>
      <c r="K104" s="373">
        <v>87357</v>
      </c>
      <c r="L104" s="373">
        <v>9825</v>
      </c>
      <c r="M104" s="373">
        <v>0</v>
      </c>
    </row>
    <row r="105" spans="2:13" ht="19.5" customHeight="1">
      <c r="B105" s="392" t="s">
        <v>521</v>
      </c>
      <c r="C105" s="393" t="s">
        <v>522</v>
      </c>
      <c r="D105" s="377">
        <v>228739</v>
      </c>
      <c r="E105" s="377">
        <v>228739</v>
      </c>
      <c r="F105" s="377">
        <v>207525</v>
      </c>
      <c r="G105" s="377">
        <v>21214</v>
      </c>
      <c r="H105" s="377">
        <v>0</v>
      </c>
      <c r="I105" s="377">
        <v>77551</v>
      </c>
      <c r="J105" s="377">
        <v>77535</v>
      </c>
      <c r="K105" s="377">
        <v>75444</v>
      </c>
      <c r="L105" s="377">
        <v>2091</v>
      </c>
      <c r="M105" s="377">
        <v>16</v>
      </c>
    </row>
    <row r="106" spans="2:13" ht="19.5" customHeight="1">
      <c r="B106" s="396" t="s">
        <v>300</v>
      </c>
      <c r="C106" s="380" t="s">
        <v>381</v>
      </c>
      <c r="D106" s="404">
        <v>251641</v>
      </c>
      <c r="E106" s="404">
        <v>251641</v>
      </c>
      <c r="F106" s="404">
        <v>239843</v>
      </c>
      <c r="G106" s="404">
        <v>11798</v>
      </c>
      <c r="H106" s="404">
        <v>0</v>
      </c>
      <c r="I106" s="404">
        <v>112891</v>
      </c>
      <c r="J106" s="404">
        <v>112891</v>
      </c>
      <c r="K106" s="404">
        <v>110920</v>
      </c>
      <c r="L106" s="404">
        <v>1971</v>
      </c>
      <c r="M106" s="404">
        <v>0</v>
      </c>
    </row>
  </sheetData>
  <sheetProtection/>
  <mergeCells count="18">
    <mergeCell ref="B4:C7"/>
    <mergeCell ref="D4:H4"/>
    <mergeCell ref="I4:M4"/>
    <mergeCell ref="D5:D7"/>
    <mergeCell ref="I5:I7"/>
    <mergeCell ref="E6:E7"/>
    <mergeCell ref="H6:H7"/>
    <mergeCell ref="J6:J7"/>
    <mergeCell ref="M6:M7"/>
    <mergeCell ref="B57:C60"/>
    <mergeCell ref="D57:H57"/>
    <mergeCell ref="I57:M57"/>
    <mergeCell ref="D58:D60"/>
    <mergeCell ref="I58:I60"/>
    <mergeCell ref="E59:E60"/>
    <mergeCell ref="H59:H60"/>
    <mergeCell ref="J59:J60"/>
    <mergeCell ref="M59:M60"/>
  </mergeCells>
  <dataValidations count="1">
    <dataValidation type="whole" allowBlank="1" showInputMessage="1" showErrorMessage="1" errorTitle="入力エラー" error="入力した値に誤りがあります" sqref="D8:IV53 C61:IV97 C100:C106 D98:IV106 C8:C44 C47:C5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Normal="80" zoomScaleSheetLayoutView="100" workbookViewId="0" topLeftCell="A1">
      <selection activeCell="A1" sqref="A1"/>
    </sheetView>
  </sheetViews>
  <sheetFormatPr defaultColWidth="8.796875" defaultRowHeight="14.25"/>
  <cols>
    <col min="1" max="1" width="4.09765625" style="350" customWidth="1"/>
    <col min="2" max="2" width="6.5" style="350" customWidth="1"/>
    <col min="3" max="3" width="38.59765625" style="351" customWidth="1"/>
    <col min="4" max="11" width="11.59765625" style="350" customWidth="1"/>
    <col min="12" max="16384" width="9" style="350" bestFit="1" customWidth="1"/>
  </cols>
  <sheetData>
    <row r="1" spans="2:11" ht="18.75">
      <c r="B1" s="398"/>
      <c r="C1" s="354" t="s">
        <v>466</v>
      </c>
      <c r="E1" s="500"/>
      <c r="I1" s="398"/>
      <c r="J1" s="398"/>
      <c r="K1" s="398"/>
    </row>
    <row r="2" spans="2:11" ht="18.75">
      <c r="B2" s="398"/>
      <c r="C2" s="353">
        <v>43497</v>
      </c>
      <c r="E2" s="500"/>
      <c r="I2" s="398"/>
      <c r="J2" s="398"/>
      <c r="K2" s="398"/>
    </row>
    <row r="3" spans="2:10" ht="18" customHeight="1">
      <c r="B3" s="355"/>
      <c r="C3" s="356" t="s">
        <v>449</v>
      </c>
      <c r="E3" s="355"/>
      <c r="F3" s="355"/>
      <c r="G3" s="355"/>
      <c r="H3" s="355"/>
      <c r="I3" s="355"/>
      <c r="J3" s="355"/>
    </row>
    <row r="4" spans="2:11" s="352" customFormat="1" ht="18" customHeight="1">
      <c r="B4" s="670" t="s">
        <v>532</v>
      </c>
      <c r="C4" s="671"/>
      <c r="D4" s="684" t="s">
        <v>410</v>
      </c>
      <c r="E4" s="686"/>
      <c r="F4" s="686"/>
      <c r="G4" s="699"/>
      <c r="H4" s="683" t="s">
        <v>64</v>
      </c>
      <c r="I4" s="686"/>
      <c r="J4" s="686"/>
      <c r="K4" s="699"/>
    </row>
    <row r="5" spans="2:11" s="352" customFormat="1" ht="9.75" customHeight="1">
      <c r="B5" s="672"/>
      <c r="C5" s="673"/>
      <c r="D5" s="706" t="s">
        <v>181</v>
      </c>
      <c r="E5" s="706" t="s">
        <v>500</v>
      </c>
      <c r="F5" s="427"/>
      <c r="G5" s="501"/>
      <c r="H5" s="706" t="s">
        <v>181</v>
      </c>
      <c r="I5" s="706" t="s">
        <v>500</v>
      </c>
      <c r="J5" s="427"/>
      <c r="K5" s="501"/>
    </row>
    <row r="6" spans="2:11" s="352" customFormat="1" ht="36" customHeight="1">
      <c r="B6" s="674"/>
      <c r="C6" s="675"/>
      <c r="D6" s="707"/>
      <c r="E6" s="707"/>
      <c r="F6" s="507" t="s">
        <v>30</v>
      </c>
      <c r="G6" s="508" t="s">
        <v>552</v>
      </c>
      <c r="H6" s="707"/>
      <c r="I6" s="707"/>
      <c r="J6" s="507" t="s">
        <v>30</v>
      </c>
      <c r="K6" s="508" t="s">
        <v>552</v>
      </c>
    </row>
    <row r="7" spans="2:11" s="405" customFormat="1" ht="12.75" customHeight="1">
      <c r="B7" s="406"/>
      <c r="C7" s="407"/>
      <c r="D7" s="509" t="s">
        <v>529</v>
      </c>
      <c r="E7" s="510" t="s">
        <v>530</v>
      </c>
      <c r="F7" s="511" t="s">
        <v>530</v>
      </c>
      <c r="G7" s="511" t="s">
        <v>530</v>
      </c>
      <c r="H7" s="511" t="s">
        <v>529</v>
      </c>
      <c r="I7" s="511" t="s">
        <v>530</v>
      </c>
      <c r="J7" s="511" t="s">
        <v>530</v>
      </c>
      <c r="K7" s="509" t="s">
        <v>530</v>
      </c>
    </row>
    <row r="8" spans="2:11" ht="19.5" customHeight="1">
      <c r="B8" s="411" t="s">
        <v>49</v>
      </c>
      <c r="C8" s="412" t="s">
        <v>113</v>
      </c>
      <c r="D8" s="413">
        <v>19.9</v>
      </c>
      <c r="E8" s="413">
        <v>168.6</v>
      </c>
      <c r="F8" s="413">
        <v>152.6</v>
      </c>
      <c r="G8" s="413">
        <v>16</v>
      </c>
      <c r="H8" s="413">
        <v>15.5</v>
      </c>
      <c r="I8" s="413">
        <v>86.1</v>
      </c>
      <c r="J8" s="413">
        <v>84.1</v>
      </c>
      <c r="K8" s="413">
        <v>2</v>
      </c>
    </row>
    <row r="9" spans="2:11" ht="19.5" customHeight="1">
      <c r="B9" s="370" t="s">
        <v>398</v>
      </c>
      <c r="C9" s="371" t="s">
        <v>475</v>
      </c>
      <c r="D9" s="414">
        <v>21.8</v>
      </c>
      <c r="E9" s="415">
        <v>182.6</v>
      </c>
      <c r="F9" s="415">
        <v>164.9</v>
      </c>
      <c r="G9" s="415">
        <v>17.7</v>
      </c>
      <c r="H9" s="415">
        <v>15.6</v>
      </c>
      <c r="I9" s="415">
        <v>98.7</v>
      </c>
      <c r="J9" s="415">
        <v>95.6</v>
      </c>
      <c r="K9" s="415">
        <v>3.1</v>
      </c>
    </row>
    <row r="10" spans="2:11" ht="19.5" customHeight="1">
      <c r="B10" s="374" t="s">
        <v>67</v>
      </c>
      <c r="C10" s="375" t="s">
        <v>162</v>
      </c>
      <c r="D10" s="418">
        <v>19.7</v>
      </c>
      <c r="E10" s="419">
        <v>171.1</v>
      </c>
      <c r="F10" s="419">
        <v>153.2</v>
      </c>
      <c r="G10" s="419">
        <v>17.9</v>
      </c>
      <c r="H10" s="419">
        <v>17.7</v>
      </c>
      <c r="I10" s="419">
        <v>104.6</v>
      </c>
      <c r="J10" s="419">
        <v>102</v>
      </c>
      <c r="K10" s="419">
        <v>2.6</v>
      </c>
    </row>
    <row r="11" spans="2:11" ht="19.5" customHeight="1">
      <c r="B11" s="378" t="s">
        <v>399</v>
      </c>
      <c r="C11" s="375" t="s">
        <v>476</v>
      </c>
      <c r="D11" s="418">
        <v>17.4</v>
      </c>
      <c r="E11" s="419">
        <v>145.5</v>
      </c>
      <c r="F11" s="419">
        <v>132.3</v>
      </c>
      <c r="G11" s="419">
        <v>13.2</v>
      </c>
      <c r="H11" s="419">
        <v>16.8</v>
      </c>
      <c r="I11" s="419">
        <v>114.6</v>
      </c>
      <c r="J11" s="419">
        <v>114.6</v>
      </c>
      <c r="K11" s="419">
        <v>0</v>
      </c>
    </row>
    <row r="12" spans="2:11" ht="19.5" customHeight="1">
      <c r="B12" s="374" t="s">
        <v>353</v>
      </c>
      <c r="C12" s="375" t="s">
        <v>477</v>
      </c>
      <c r="D12" s="418">
        <v>19.2</v>
      </c>
      <c r="E12" s="419">
        <v>164.3</v>
      </c>
      <c r="F12" s="419">
        <v>145.1</v>
      </c>
      <c r="G12" s="419">
        <v>19.2</v>
      </c>
      <c r="H12" s="419">
        <v>18.1</v>
      </c>
      <c r="I12" s="419">
        <v>118.2</v>
      </c>
      <c r="J12" s="419">
        <v>115.7</v>
      </c>
      <c r="K12" s="419">
        <v>2.5</v>
      </c>
    </row>
    <row r="13" spans="2:11" ht="19.5" customHeight="1">
      <c r="B13" s="374" t="s">
        <v>163</v>
      </c>
      <c r="C13" s="375" t="s">
        <v>479</v>
      </c>
      <c r="D13" s="418">
        <v>20.8</v>
      </c>
      <c r="E13" s="419">
        <v>192.4</v>
      </c>
      <c r="F13" s="419">
        <v>158.5</v>
      </c>
      <c r="G13" s="419">
        <v>33.9</v>
      </c>
      <c r="H13" s="419">
        <v>16.5</v>
      </c>
      <c r="I13" s="419">
        <v>94.8</v>
      </c>
      <c r="J13" s="419">
        <v>89.6</v>
      </c>
      <c r="K13" s="419">
        <v>5.2</v>
      </c>
    </row>
    <row r="14" spans="2:11" ht="19.5" customHeight="1">
      <c r="B14" s="374" t="s">
        <v>403</v>
      </c>
      <c r="C14" s="375" t="s">
        <v>461</v>
      </c>
      <c r="D14" s="418">
        <v>20.1</v>
      </c>
      <c r="E14" s="419">
        <v>165.7</v>
      </c>
      <c r="F14" s="419">
        <v>153.6</v>
      </c>
      <c r="G14" s="419">
        <v>12.1</v>
      </c>
      <c r="H14" s="419">
        <v>16.8</v>
      </c>
      <c r="I14" s="419">
        <v>89</v>
      </c>
      <c r="J14" s="419">
        <v>87.6</v>
      </c>
      <c r="K14" s="419">
        <v>1.4</v>
      </c>
    </row>
    <row r="15" spans="2:11" ht="19.5" customHeight="1">
      <c r="B15" s="374" t="s">
        <v>404</v>
      </c>
      <c r="C15" s="375" t="s">
        <v>219</v>
      </c>
      <c r="D15" s="418">
        <v>17.7</v>
      </c>
      <c r="E15" s="419">
        <v>141</v>
      </c>
      <c r="F15" s="419">
        <v>129.1</v>
      </c>
      <c r="G15" s="419">
        <v>11.9</v>
      </c>
      <c r="H15" s="419">
        <v>16.7</v>
      </c>
      <c r="I15" s="419">
        <v>105.7</v>
      </c>
      <c r="J15" s="419">
        <v>104.7</v>
      </c>
      <c r="K15" s="419">
        <v>1</v>
      </c>
    </row>
    <row r="16" spans="2:11" ht="19.5" customHeight="1">
      <c r="B16" s="374" t="s">
        <v>405</v>
      </c>
      <c r="C16" s="375" t="s">
        <v>480</v>
      </c>
      <c r="D16" s="418">
        <v>21.7</v>
      </c>
      <c r="E16" s="419">
        <v>173.9</v>
      </c>
      <c r="F16" s="419">
        <v>159.1</v>
      </c>
      <c r="G16" s="419">
        <v>14.8</v>
      </c>
      <c r="H16" s="419">
        <v>15.8</v>
      </c>
      <c r="I16" s="419">
        <v>97.2</v>
      </c>
      <c r="J16" s="419">
        <v>95.6</v>
      </c>
      <c r="K16" s="419">
        <v>1.6</v>
      </c>
    </row>
    <row r="17" spans="2:11" ht="19.5" customHeight="1">
      <c r="B17" s="374" t="s">
        <v>344</v>
      </c>
      <c r="C17" s="375" t="s">
        <v>482</v>
      </c>
      <c r="D17" s="418">
        <v>19.6</v>
      </c>
      <c r="E17" s="419">
        <v>163.4</v>
      </c>
      <c r="F17" s="419">
        <v>151.1</v>
      </c>
      <c r="G17" s="419">
        <v>12.3</v>
      </c>
      <c r="H17" s="419">
        <v>15.1</v>
      </c>
      <c r="I17" s="419">
        <v>95.2</v>
      </c>
      <c r="J17" s="419">
        <v>93.9</v>
      </c>
      <c r="K17" s="419">
        <v>1.3</v>
      </c>
    </row>
    <row r="18" spans="2:11" ht="19.5" customHeight="1">
      <c r="B18" s="374" t="s">
        <v>281</v>
      </c>
      <c r="C18" s="375" t="s">
        <v>483</v>
      </c>
      <c r="D18" s="418">
        <v>20</v>
      </c>
      <c r="E18" s="419">
        <v>178.7</v>
      </c>
      <c r="F18" s="419">
        <v>158.1</v>
      </c>
      <c r="G18" s="419">
        <v>20.6</v>
      </c>
      <c r="H18" s="419">
        <v>13.6</v>
      </c>
      <c r="I18" s="419">
        <v>78.1</v>
      </c>
      <c r="J18" s="419">
        <v>75.6</v>
      </c>
      <c r="K18" s="419">
        <v>2.5</v>
      </c>
    </row>
    <row r="19" spans="2:11" ht="19.5" customHeight="1">
      <c r="B19" s="374" t="s">
        <v>199</v>
      </c>
      <c r="C19" s="375" t="s">
        <v>485</v>
      </c>
      <c r="D19" s="418">
        <v>21.4</v>
      </c>
      <c r="E19" s="419">
        <v>170</v>
      </c>
      <c r="F19" s="419">
        <v>160.9</v>
      </c>
      <c r="G19" s="419">
        <v>9.1</v>
      </c>
      <c r="H19" s="419">
        <v>14.4</v>
      </c>
      <c r="I19" s="419">
        <v>82.1</v>
      </c>
      <c r="J19" s="419">
        <v>80.4</v>
      </c>
      <c r="K19" s="419">
        <v>1.7</v>
      </c>
    </row>
    <row r="20" spans="2:11" ht="19.5" customHeight="1">
      <c r="B20" s="374" t="s">
        <v>406</v>
      </c>
      <c r="C20" s="375" t="s">
        <v>486</v>
      </c>
      <c r="D20" s="418">
        <v>19.8</v>
      </c>
      <c r="E20" s="419">
        <v>159.9</v>
      </c>
      <c r="F20" s="419">
        <v>152</v>
      </c>
      <c r="G20" s="419">
        <v>7.9</v>
      </c>
      <c r="H20" s="419">
        <v>12.6</v>
      </c>
      <c r="I20" s="419">
        <v>62.5</v>
      </c>
      <c r="J20" s="419">
        <v>61.1</v>
      </c>
      <c r="K20" s="419">
        <v>1.4</v>
      </c>
    </row>
    <row r="21" spans="2:11" ht="19.5" customHeight="1">
      <c r="B21" s="374" t="s">
        <v>407</v>
      </c>
      <c r="C21" s="375" t="s">
        <v>313</v>
      </c>
      <c r="D21" s="418">
        <v>19.9</v>
      </c>
      <c r="E21" s="419">
        <v>162.2</v>
      </c>
      <c r="F21" s="419">
        <v>152.7</v>
      </c>
      <c r="G21" s="419">
        <v>9.5</v>
      </c>
      <c r="H21" s="419">
        <v>14.8</v>
      </c>
      <c r="I21" s="419">
        <v>86.3</v>
      </c>
      <c r="J21" s="419">
        <v>84.9</v>
      </c>
      <c r="K21" s="419">
        <v>1.4</v>
      </c>
    </row>
    <row r="22" spans="2:11" ht="19.5" customHeight="1">
      <c r="B22" s="374" t="s">
        <v>312</v>
      </c>
      <c r="C22" s="375" t="s">
        <v>190</v>
      </c>
      <c r="D22" s="418">
        <v>18.2</v>
      </c>
      <c r="E22" s="419">
        <v>145.1</v>
      </c>
      <c r="F22" s="419">
        <v>138.4</v>
      </c>
      <c r="G22" s="419">
        <v>6.7</v>
      </c>
      <c r="H22" s="419">
        <v>17.5</v>
      </c>
      <c r="I22" s="419">
        <v>121.7</v>
      </c>
      <c r="J22" s="419">
        <v>116.6</v>
      </c>
      <c r="K22" s="419">
        <v>5.1</v>
      </c>
    </row>
    <row r="23" spans="2:11" ht="19.5" customHeight="1">
      <c r="B23" s="379" t="s">
        <v>156</v>
      </c>
      <c r="C23" s="380" t="s">
        <v>66</v>
      </c>
      <c r="D23" s="420">
        <v>19.1</v>
      </c>
      <c r="E23" s="421">
        <v>153.6</v>
      </c>
      <c r="F23" s="421">
        <v>140.9</v>
      </c>
      <c r="G23" s="421">
        <v>12.7</v>
      </c>
      <c r="H23" s="421">
        <v>16.7</v>
      </c>
      <c r="I23" s="421">
        <v>79.3</v>
      </c>
      <c r="J23" s="421">
        <v>77.8</v>
      </c>
      <c r="K23" s="421">
        <v>1.5</v>
      </c>
    </row>
    <row r="24" spans="2:11" ht="19.5" customHeight="1">
      <c r="B24" s="383" t="s">
        <v>78</v>
      </c>
      <c r="C24" s="384" t="s">
        <v>487</v>
      </c>
      <c r="D24" s="415">
        <v>20.2</v>
      </c>
      <c r="E24" s="415">
        <v>172.9</v>
      </c>
      <c r="F24" s="415">
        <v>158.7</v>
      </c>
      <c r="G24" s="415">
        <v>14.2</v>
      </c>
      <c r="H24" s="415">
        <v>16.5</v>
      </c>
      <c r="I24" s="415">
        <v>98.4</v>
      </c>
      <c r="J24" s="415">
        <v>94</v>
      </c>
      <c r="K24" s="415">
        <v>4.4</v>
      </c>
    </row>
    <row r="25" spans="2:11" ht="19.5" customHeight="1">
      <c r="B25" s="385" t="s">
        <v>209</v>
      </c>
      <c r="C25" s="375" t="s">
        <v>488</v>
      </c>
      <c r="D25" s="417">
        <v>19.2</v>
      </c>
      <c r="E25" s="417">
        <v>157.2</v>
      </c>
      <c r="F25" s="417">
        <v>146.8</v>
      </c>
      <c r="G25" s="417">
        <v>10.4</v>
      </c>
      <c r="H25" s="417">
        <v>16.9</v>
      </c>
      <c r="I25" s="417">
        <v>101.5</v>
      </c>
      <c r="J25" s="417">
        <v>100.2</v>
      </c>
      <c r="K25" s="417">
        <v>1.3</v>
      </c>
    </row>
    <row r="26" spans="2:11" ht="19.5" customHeight="1">
      <c r="B26" s="388" t="s">
        <v>490</v>
      </c>
      <c r="C26" s="389" t="s">
        <v>491</v>
      </c>
      <c r="D26" s="413">
        <v>21.3</v>
      </c>
      <c r="E26" s="413">
        <v>172.6</v>
      </c>
      <c r="F26" s="413">
        <v>163.7</v>
      </c>
      <c r="G26" s="413">
        <v>8.9</v>
      </c>
      <c r="H26" s="413">
        <v>20</v>
      </c>
      <c r="I26" s="413">
        <v>142.3</v>
      </c>
      <c r="J26" s="413">
        <v>141</v>
      </c>
      <c r="K26" s="413">
        <v>1.3</v>
      </c>
    </row>
    <row r="27" spans="2:11" ht="19.5" customHeight="1">
      <c r="B27" s="392" t="s">
        <v>492</v>
      </c>
      <c r="C27" s="393" t="s">
        <v>301</v>
      </c>
      <c r="D27" s="419">
        <v>23.3</v>
      </c>
      <c r="E27" s="419">
        <v>198.6</v>
      </c>
      <c r="F27" s="419">
        <v>184.2</v>
      </c>
      <c r="G27" s="419">
        <v>14.4</v>
      </c>
      <c r="H27" s="419">
        <v>18.5</v>
      </c>
      <c r="I27" s="419">
        <v>114.6</v>
      </c>
      <c r="J27" s="419">
        <v>113.7</v>
      </c>
      <c r="K27" s="419">
        <v>0.9</v>
      </c>
    </row>
    <row r="28" spans="2:11" ht="19.5" customHeight="1">
      <c r="B28" s="392" t="s">
        <v>493</v>
      </c>
      <c r="C28" s="393" t="s">
        <v>494</v>
      </c>
      <c r="D28" s="419">
        <v>19.3</v>
      </c>
      <c r="E28" s="419">
        <v>162.2</v>
      </c>
      <c r="F28" s="419">
        <v>148.4</v>
      </c>
      <c r="G28" s="419">
        <v>13.8</v>
      </c>
      <c r="H28" s="419">
        <v>16.6</v>
      </c>
      <c r="I28" s="419">
        <v>82.6</v>
      </c>
      <c r="J28" s="419">
        <v>82.2</v>
      </c>
      <c r="K28" s="419">
        <v>0.4</v>
      </c>
    </row>
    <row r="29" spans="2:11" ht="19.5" customHeight="1">
      <c r="B29" s="392" t="s">
        <v>496</v>
      </c>
      <c r="C29" s="393" t="s">
        <v>108</v>
      </c>
      <c r="D29" s="419">
        <v>21.8</v>
      </c>
      <c r="E29" s="419">
        <v>185.7</v>
      </c>
      <c r="F29" s="419">
        <v>172.5</v>
      </c>
      <c r="G29" s="419">
        <v>13.2</v>
      </c>
      <c r="H29" s="419">
        <v>14.4</v>
      </c>
      <c r="I29" s="419">
        <v>82.6</v>
      </c>
      <c r="J29" s="419">
        <v>81.2</v>
      </c>
      <c r="K29" s="419">
        <v>1.4</v>
      </c>
    </row>
    <row r="30" spans="2:11" ht="19.5" customHeight="1">
      <c r="B30" s="392" t="s">
        <v>497</v>
      </c>
      <c r="C30" s="393" t="s">
        <v>186</v>
      </c>
      <c r="D30" s="419">
        <v>18.5</v>
      </c>
      <c r="E30" s="419">
        <v>154.8</v>
      </c>
      <c r="F30" s="419">
        <v>144.3</v>
      </c>
      <c r="G30" s="419">
        <v>10.5</v>
      </c>
      <c r="H30" s="419">
        <v>13.7</v>
      </c>
      <c r="I30" s="419">
        <v>81.5</v>
      </c>
      <c r="J30" s="419">
        <v>79</v>
      </c>
      <c r="K30" s="419">
        <v>2.5</v>
      </c>
    </row>
    <row r="31" spans="2:11" ht="19.5" customHeight="1">
      <c r="B31" s="392" t="s">
        <v>498</v>
      </c>
      <c r="C31" s="393" t="s">
        <v>171</v>
      </c>
      <c r="D31" s="419">
        <v>21.5</v>
      </c>
      <c r="E31" s="419">
        <v>193.1</v>
      </c>
      <c r="F31" s="419">
        <v>166.1</v>
      </c>
      <c r="G31" s="419">
        <v>27</v>
      </c>
      <c r="H31" s="419">
        <v>18.6</v>
      </c>
      <c r="I31" s="419">
        <v>117.4</v>
      </c>
      <c r="J31" s="419">
        <v>113</v>
      </c>
      <c r="K31" s="419">
        <v>4.4</v>
      </c>
    </row>
    <row r="32" spans="2:11" ht="19.5" customHeight="1">
      <c r="B32" s="392" t="s">
        <v>499</v>
      </c>
      <c r="C32" s="393" t="s">
        <v>501</v>
      </c>
      <c r="D32" s="419">
        <v>18.9</v>
      </c>
      <c r="E32" s="419">
        <v>161.9</v>
      </c>
      <c r="F32" s="419">
        <v>147.4</v>
      </c>
      <c r="G32" s="419">
        <v>14.5</v>
      </c>
      <c r="H32" s="419">
        <v>21.6</v>
      </c>
      <c r="I32" s="419">
        <v>124.9</v>
      </c>
      <c r="J32" s="419">
        <v>114.4</v>
      </c>
      <c r="K32" s="419">
        <v>10.5</v>
      </c>
    </row>
    <row r="33" spans="2:11" ht="19.5" customHeight="1">
      <c r="B33" s="392" t="s">
        <v>502</v>
      </c>
      <c r="C33" s="393" t="s">
        <v>503</v>
      </c>
      <c r="D33" s="419">
        <v>19.5</v>
      </c>
      <c r="E33" s="419">
        <v>187.6</v>
      </c>
      <c r="F33" s="419">
        <v>155.6</v>
      </c>
      <c r="G33" s="419">
        <v>32</v>
      </c>
      <c r="H33" s="419">
        <v>17.6</v>
      </c>
      <c r="I33" s="419">
        <v>127.7</v>
      </c>
      <c r="J33" s="419">
        <v>124.2</v>
      </c>
      <c r="K33" s="419">
        <v>3.5</v>
      </c>
    </row>
    <row r="34" spans="2:11" ht="19.5" customHeight="1">
      <c r="B34" s="392" t="s">
        <v>504</v>
      </c>
      <c r="C34" s="393" t="s">
        <v>34</v>
      </c>
      <c r="D34" s="419">
        <v>18.9</v>
      </c>
      <c r="E34" s="419">
        <v>177.5</v>
      </c>
      <c r="F34" s="419">
        <v>155.2</v>
      </c>
      <c r="G34" s="419">
        <v>22.3</v>
      </c>
      <c r="H34" s="419">
        <v>14.2</v>
      </c>
      <c r="I34" s="419">
        <v>73.6</v>
      </c>
      <c r="J34" s="419">
        <v>72.2</v>
      </c>
      <c r="K34" s="419">
        <v>1.4</v>
      </c>
    </row>
    <row r="35" spans="2:11" ht="19.5" customHeight="1">
      <c r="B35" s="392" t="s">
        <v>505</v>
      </c>
      <c r="C35" s="393" t="s">
        <v>506</v>
      </c>
      <c r="D35" s="419">
        <v>19.7</v>
      </c>
      <c r="E35" s="419">
        <v>164.7</v>
      </c>
      <c r="F35" s="419">
        <v>149.9</v>
      </c>
      <c r="G35" s="419">
        <v>14.8</v>
      </c>
      <c r="H35" s="419">
        <v>12.6</v>
      </c>
      <c r="I35" s="419">
        <v>55.5</v>
      </c>
      <c r="J35" s="419">
        <v>54.9</v>
      </c>
      <c r="K35" s="419">
        <v>0.6</v>
      </c>
    </row>
    <row r="36" spans="2:11" ht="19.5" customHeight="1">
      <c r="B36" s="392" t="s">
        <v>207</v>
      </c>
      <c r="C36" s="393" t="s">
        <v>507</v>
      </c>
      <c r="D36" s="419">
        <v>20.7</v>
      </c>
      <c r="E36" s="419">
        <v>176.1</v>
      </c>
      <c r="F36" s="419">
        <v>158.7</v>
      </c>
      <c r="G36" s="419">
        <v>17.4</v>
      </c>
      <c r="H36" s="419">
        <v>19.6</v>
      </c>
      <c r="I36" s="419">
        <v>124</v>
      </c>
      <c r="J36" s="419">
        <v>122.4</v>
      </c>
      <c r="K36" s="419">
        <v>1.6</v>
      </c>
    </row>
    <row r="37" spans="2:11" ht="19.5" customHeight="1">
      <c r="B37" s="392" t="s">
        <v>508</v>
      </c>
      <c r="C37" s="393" t="s">
        <v>363</v>
      </c>
      <c r="D37" s="419">
        <v>19.2</v>
      </c>
      <c r="E37" s="419">
        <v>174</v>
      </c>
      <c r="F37" s="419">
        <v>149.7</v>
      </c>
      <c r="G37" s="419">
        <v>24.3</v>
      </c>
      <c r="H37" s="419">
        <v>20.2</v>
      </c>
      <c r="I37" s="419">
        <v>116.4</v>
      </c>
      <c r="J37" s="419">
        <v>114.6</v>
      </c>
      <c r="K37" s="419">
        <v>1.8</v>
      </c>
    </row>
    <row r="38" spans="2:11" ht="19.5" customHeight="1">
      <c r="B38" s="392" t="s">
        <v>53</v>
      </c>
      <c r="C38" s="393" t="s">
        <v>385</v>
      </c>
      <c r="D38" s="419">
        <v>20.3</v>
      </c>
      <c r="E38" s="419">
        <v>175.4</v>
      </c>
      <c r="F38" s="419">
        <v>158</v>
      </c>
      <c r="G38" s="419">
        <v>17.4</v>
      </c>
      <c r="H38" s="419">
        <v>17.8</v>
      </c>
      <c r="I38" s="419">
        <v>114.8</v>
      </c>
      <c r="J38" s="419">
        <v>113</v>
      </c>
      <c r="K38" s="419">
        <v>1.8</v>
      </c>
    </row>
    <row r="39" spans="2:11" ht="19.5" customHeight="1">
      <c r="B39" s="392" t="s">
        <v>489</v>
      </c>
      <c r="C39" s="393" t="s">
        <v>510</v>
      </c>
      <c r="D39" s="419">
        <v>19.1</v>
      </c>
      <c r="E39" s="419">
        <v>160.3</v>
      </c>
      <c r="F39" s="419">
        <v>144.8</v>
      </c>
      <c r="G39" s="419">
        <v>15.5</v>
      </c>
      <c r="H39" s="419">
        <v>16</v>
      </c>
      <c r="I39" s="419">
        <v>111.4</v>
      </c>
      <c r="J39" s="419">
        <v>108.9</v>
      </c>
      <c r="K39" s="419">
        <v>2.5</v>
      </c>
    </row>
    <row r="40" spans="2:11" ht="19.5" customHeight="1">
      <c r="B40" s="392" t="s">
        <v>212</v>
      </c>
      <c r="C40" s="393" t="s">
        <v>511</v>
      </c>
      <c r="D40" s="419">
        <v>20.8</v>
      </c>
      <c r="E40" s="419">
        <v>181.8</v>
      </c>
      <c r="F40" s="419">
        <v>157.3</v>
      </c>
      <c r="G40" s="419">
        <v>24.5</v>
      </c>
      <c r="H40" s="419">
        <v>16</v>
      </c>
      <c r="I40" s="419">
        <v>90.3</v>
      </c>
      <c r="J40" s="419">
        <v>89.8</v>
      </c>
      <c r="K40" s="419">
        <v>0.5</v>
      </c>
    </row>
    <row r="41" spans="2:11" ht="19.5" customHeight="1">
      <c r="B41" s="392" t="s">
        <v>68</v>
      </c>
      <c r="C41" s="393" t="s">
        <v>47</v>
      </c>
      <c r="D41" s="419">
        <v>20</v>
      </c>
      <c r="E41" s="419">
        <v>174.8</v>
      </c>
      <c r="F41" s="419">
        <v>156.1</v>
      </c>
      <c r="G41" s="419">
        <v>18.7</v>
      </c>
      <c r="H41" s="419">
        <v>19.9</v>
      </c>
      <c r="I41" s="419">
        <v>118</v>
      </c>
      <c r="J41" s="419">
        <v>115.8</v>
      </c>
      <c r="K41" s="419">
        <v>2.2</v>
      </c>
    </row>
    <row r="42" spans="2:11" ht="19.5" customHeight="1">
      <c r="B42" s="392" t="s">
        <v>513</v>
      </c>
      <c r="C42" s="393" t="s">
        <v>514</v>
      </c>
      <c r="D42" s="419">
        <v>18.4</v>
      </c>
      <c r="E42" s="419">
        <v>160.3</v>
      </c>
      <c r="F42" s="419">
        <v>147.8</v>
      </c>
      <c r="G42" s="419">
        <v>12.5</v>
      </c>
      <c r="H42" s="419">
        <v>21</v>
      </c>
      <c r="I42" s="419">
        <v>154</v>
      </c>
      <c r="J42" s="419">
        <v>142.1</v>
      </c>
      <c r="K42" s="419">
        <v>11.9</v>
      </c>
    </row>
    <row r="43" spans="2:11" ht="19.5" customHeight="1">
      <c r="B43" s="392" t="s">
        <v>200</v>
      </c>
      <c r="C43" s="393" t="s">
        <v>515</v>
      </c>
      <c r="D43" s="419">
        <v>19</v>
      </c>
      <c r="E43" s="419">
        <v>168</v>
      </c>
      <c r="F43" s="419">
        <v>147</v>
      </c>
      <c r="G43" s="419">
        <v>21</v>
      </c>
      <c r="H43" s="419">
        <v>18.8</v>
      </c>
      <c r="I43" s="419">
        <v>96</v>
      </c>
      <c r="J43" s="419">
        <v>95.3</v>
      </c>
      <c r="K43" s="419">
        <v>0.7</v>
      </c>
    </row>
    <row r="44" spans="2:11" ht="19.5" customHeight="1">
      <c r="B44" s="392" t="s">
        <v>516</v>
      </c>
      <c r="C44" s="394" t="s">
        <v>435</v>
      </c>
      <c r="D44" s="419">
        <v>18.5</v>
      </c>
      <c r="E44" s="419">
        <v>159</v>
      </c>
      <c r="F44" s="419">
        <v>143.8</v>
      </c>
      <c r="G44" s="419">
        <v>15.2</v>
      </c>
      <c r="H44" s="419">
        <v>18.4</v>
      </c>
      <c r="I44" s="419">
        <v>113.7</v>
      </c>
      <c r="J44" s="419">
        <v>112.4</v>
      </c>
      <c r="K44" s="419">
        <v>1.3</v>
      </c>
    </row>
    <row r="45" spans="2:11" ht="19.5" customHeight="1">
      <c r="B45" s="383" t="s">
        <v>82</v>
      </c>
      <c r="C45" s="395" t="s">
        <v>170</v>
      </c>
      <c r="D45" s="415">
        <v>20.2</v>
      </c>
      <c r="E45" s="415">
        <v>164</v>
      </c>
      <c r="F45" s="415">
        <v>151.9</v>
      </c>
      <c r="G45" s="415">
        <v>12.1</v>
      </c>
      <c r="H45" s="415">
        <v>15.9</v>
      </c>
      <c r="I45" s="415">
        <v>82.1</v>
      </c>
      <c r="J45" s="415">
        <v>81.3</v>
      </c>
      <c r="K45" s="415">
        <v>0.8</v>
      </c>
    </row>
    <row r="46" spans="2:11" ht="19.5" customHeight="1">
      <c r="B46" s="396" t="s">
        <v>517</v>
      </c>
      <c r="C46" s="397" t="s">
        <v>349</v>
      </c>
      <c r="D46" s="421">
        <v>20.1</v>
      </c>
      <c r="E46" s="421">
        <v>167</v>
      </c>
      <c r="F46" s="421">
        <v>154.9</v>
      </c>
      <c r="G46" s="421">
        <v>12.1</v>
      </c>
      <c r="H46" s="421">
        <v>16.9</v>
      </c>
      <c r="I46" s="421">
        <v>90.2</v>
      </c>
      <c r="J46" s="421">
        <v>88.6</v>
      </c>
      <c r="K46" s="421">
        <v>1.6</v>
      </c>
    </row>
    <row r="47" spans="2:11" ht="19.5" customHeight="1">
      <c r="B47" s="388" t="s">
        <v>88</v>
      </c>
      <c r="C47" s="389" t="s">
        <v>518</v>
      </c>
      <c r="D47" s="415">
        <v>19.5</v>
      </c>
      <c r="E47" s="415">
        <v>172.6</v>
      </c>
      <c r="F47" s="415">
        <v>157.7</v>
      </c>
      <c r="G47" s="415">
        <v>14.9</v>
      </c>
      <c r="H47" s="415">
        <v>15.5</v>
      </c>
      <c r="I47" s="415">
        <v>86.3</v>
      </c>
      <c r="J47" s="415">
        <v>84.9</v>
      </c>
      <c r="K47" s="415">
        <v>1.4</v>
      </c>
    </row>
    <row r="48" spans="2:11" ht="19.5" customHeight="1">
      <c r="B48" s="392" t="s">
        <v>473</v>
      </c>
      <c r="C48" s="393" t="s">
        <v>193</v>
      </c>
      <c r="D48" s="421">
        <v>20.5</v>
      </c>
      <c r="E48" s="421">
        <v>184.9</v>
      </c>
      <c r="F48" s="421">
        <v>158.5</v>
      </c>
      <c r="G48" s="421">
        <v>26.4</v>
      </c>
      <c r="H48" s="421">
        <v>13.2</v>
      </c>
      <c r="I48" s="421">
        <v>76</v>
      </c>
      <c r="J48" s="421">
        <v>73.3</v>
      </c>
      <c r="K48" s="421">
        <v>2.7</v>
      </c>
    </row>
    <row r="49" spans="2:11" ht="19.5" customHeight="1">
      <c r="B49" s="383" t="s">
        <v>519</v>
      </c>
      <c r="C49" s="384" t="s">
        <v>157</v>
      </c>
      <c r="D49" s="413">
        <v>20</v>
      </c>
      <c r="E49" s="413">
        <v>162.4</v>
      </c>
      <c r="F49" s="413">
        <v>150.5</v>
      </c>
      <c r="G49" s="413">
        <v>11.9</v>
      </c>
      <c r="H49" s="413">
        <v>14.7</v>
      </c>
      <c r="I49" s="413">
        <v>81.4</v>
      </c>
      <c r="J49" s="413">
        <v>80.1</v>
      </c>
      <c r="K49" s="413">
        <v>1.3</v>
      </c>
    </row>
    <row r="50" spans="2:11" ht="19.5" customHeight="1">
      <c r="B50" s="396" t="s">
        <v>295</v>
      </c>
      <c r="C50" s="380" t="s">
        <v>134</v>
      </c>
      <c r="D50" s="419">
        <v>19.8</v>
      </c>
      <c r="E50" s="419">
        <v>162</v>
      </c>
      <c r="F50" s="419">
        <v>155.6</v>
      </c>
      <c r="G50" s="419">
        <v>6.4</v>
      </c>
      <c r="H50" s="419">
        <v>14.9</v>
      </c>
      <c r="I50" s="419">
        <v>88.4</v>
      </c>
      <c r="J50" s="419">
        <v>87</v>
      </c>
      <c r="K50" s="419">
        <v>1.4</v>
      </c>
    </row>
    <row r="51" spans="2:11" ht="19.5" customHeight="1">
      <c r="B51" s="388" t="s">
        <v>520</v>
      </c>
      <c r="C51" s="389" t="s">
        <v>252</v>
      </c>
      <c r="D51" s="415">
        <v>18.1</v>
      </c>
      <c r="E51" s="415">
        <v>155.8</v>
      </c>
      <c r="F51" s="415">
        <v>140.8</v>
      </c>
      <c r="G51" s="415">
        <v>15</v>
      </c>
      <c r="H51" s="415">
        <v>12.9</v>
      </c>
      <c r="I51" s="415">
        <v>88.5</v>
      </c>
      <c r="J51" s="415">
        <v>81.2</v>
      </c>
      <c r="K51" s="415">
        <v>7.3</v>
      </c>
    </row>
    <row r="52" spans="2:11" ht="19.5" customHeight="1">
      <c r="B52" s="392" t="s">
        <v>521</v>
      </c>
      <c r="C52" s="393" t="s">
        <v>522</v>
      </c>
      <c r="D52" s="419">
        <v>19.9</v>
      </c>
      <c r="E52" s="419">
        <v>143.9</v>
      </c>
      <c r="F52" s="419">
        <v>134.3</v>
      </c>
      <c r="G52" s="419">
        <v>9.6</v>
      </c>
      <c r="H52" s="419">
        <v>17</v>
      </c>
      <c r="I52" s="419">
        <v>76.3</v>
      </c>
      <c r="J52" s="419">
        <v>75.3</v>
      </c>
      <c r="K52" s="419">
        <v>1</v>
      </c>
    </row>
    <row r="53" spans="2:13" ht="19.5" customHeight="1">
      <c r="B53" s="396" t="s">
        <v>300</v>
      </c>
      <c r="C53" s="380" t="s">
        <v>381</v>
      </c>
      <c r="D53" s="421">
        <v>19.3</v>
      </c>
      <c r="E53" s="421">
        <v>161.4</v>
      </c>
      <c r="F53" s="421">
        <v>148</v>
      </c>
      <c r="G53" s="421">
        <v>13.4</v>
      </c>
      <c r="H53" s="421">
        <v>16.8</v>
      </c>
      <c r="I53" s="421">
        <v>113.3</v>
      </c>
      <c r="J53" s="421">
        <v>111.1</v>
      </c>
      <c r="K53" s="421">
        <v>2.2</v>
      </c>
      <c r="M53" s="512"/>
    </row>
    <row r="54" spans="2:11" ht="18.75">
      <c r="B54" s="398"/>
      <c r="C54" s="354" t="s">
        <v>553</v>
      </c>
      <c r="E54" s="500"/>
      <c r="I54" s="398"/>
      <c r="J54" s="398"/>
      <c r="K54" s="398"/>
    </row>
    <row r="55" spans="2:11" ht="18.75">
      <c r="B55" s="398"/>
      <c r="C55" s="353">
        <v>43497</v>
      </c>
      <c r="E55" s="500"/>
      <c r="I55" s="398"/>
      <c r="J55" s="398"/>
      <c r="K55" s="398"/>
    </row>
    <row r="56" spans="2:10" ht="18" customHeight="1">
      <c r="B56" s="355"/>
      <c r="C56" s="356" t="s">
        <v>524</v>
      </c>
      <c r="E56" s="355"/>
      <c r="F56" s="355"/>
      <c r="G56" s="355"/>
      <c r="H56" s="355"/>
      <c r="I56" s="355"/>
      <c r="J56" s="355"/>
    </row>
    <row r="57" spans="2:11" s="352" customFormat="1" ht="18" customHeight="1">
      <c r="B57" s="670" t="s">
        <v>532</v>
      </c>
      <c r="C57" s="671"/>
      <c r="D57" s="684" t="s">
        <v>410</v>
      </c>
      <c r="E57" s="686"/>
      <c r="F57" s="686"/>
      <c r="G57" s="699"/>
      <c r="H57" s="683" t="s">
        <v>64</v>
      </c>
      <c r="I57" s="686"/>
      <c r="J57" s="686"/>
      <c r="K57" s="699"/>
    </row>
    <row r="58" spans="2:11" s="352" customFormat="1" ht="9.75" customHeight="1">
      <c r="B58" s="672"/>
      <c r="C58" s="673"/>
      <c r="D58" s="706" t="s">
        <v>181</v>
      </c>
      <c r="E58" s="706" t="s">
        <v>500</v>
      </c>
      <c r="F58" s="427"/>
      <c r="G58" s="501"/>
      <c r="H58" s="706" t="s">
        <v>181</v>
      </c>
      <c r="I58" s="706" t="s">
        <v>500</v>
      </c>
      <c r="J58" s="427"/>
      <c r="K58" s="501"/>
    </row>
    <row r="59" spans="2:11" s="352" customFormat="1" ht="36" customHeight="1">
      <c r="B59" s="674"/>
      <c r="C59" s="675"/>
      <c r="D59" s="707"/>
      <c r="E59" s="707"/>
      <c r="F59" s="507" t="s">
        <v>30</v>
      </c>
      <c r="G59" s="508" t="s">
        <v>552</v>
      </c>
      <c r="H59" s="707"/>
      <c r="I59" s="707"/>
      <c r="J59" s="507" t="s">
        <v>30</v>
      </c>
      <c r="K59" s="508" t="s">
        <v>552</v>
      </c>
    </row>
    <row r="60" spans="2:11" s="352" customFormat="1" ht="12" customHeight="1">
      <c r="B60" s="406"/>
      <c r="C60" s="407"/>
      <c r="D60" s="509" t="s">
        <v>529</v>
      </c>
      <c r="E60" s="510" t="s">
        <v>530</v>
      </c>
      <c r="F60" s="511" t="s">
        <v>530</v>
      </c>
      <c r="G60" s="511" t="s">
        <v>530</v>
      </c>
      <c r="H60" s="511" t="s">
        <v>529</v>
      </c>
      <c r="I60" s="511" t="s">
        <v>530</v>
      </c>
      <c r="J60" s="511" t="s">
        <v>530</v>
      </c>
      <c r="K60" s="509" t="s">
        <v>530</v>
      </c>
    </row>
    <row r="61" spans="2:11" ht="19.5" customHeight="1">
      <c r="B61" s="411" t="s">
        <v>49</v>
      </c>
      <c r="C61" s="412" t="s">
        <v>113</v>
      </c>
      <c r="D61" s="413">
        <v>19.5</v>
      </c>
      <c r="E61" s="413">
        <v>167.6</v>
      </c>
      <c r="F61" s="413">
        <v>150.7</v>
      </c>
      <c r="G61" s="413">
        <v>16.9</v>
      </c>
      <c r="H61" s="413">
        <v>16.1</v>
      </c>
      <c r="I61" s="413">
        <v>90.3</v>
      </c>
      <c r="J61" s="413">
        <v>87.6</v>
      </c>
      <c r="K61" s="413">
        <v>2.7</v>
      </c>
    </row>
    <row r="62" spans="2:11" ht="19.5" customHeight="1">
      <c r="B62" s="370" t="s">
        <v>398</v>
      </c>
      <c r="C62" s="371" t="s">
        <v>475</v>
      </c>
      <c r="D62" s="414">
        <v>20.5</v>
      </c>
      <c r="E62" s="415">
        <v>175.8</v>
      </c>
      <c r="F62" s="415">
        <v>153</v>
      </c>
      <c r="G62" s="415">
        <v>22.8</v>
      </c>
      <c r="H62" s="415">
        <v>16.8</v>
      </c>
      <c r="I62" s="415">
        <v>107.3</v>
      </c>
      <c r="J62" s="415">
        <v>101.9</v>
      </c>
      <c r="K62" s="415">
        <v>5.4</v>
      </c>
    </row>
    <row r="63" spans="2:11" ht="19.5" customHeight="1">
      <c r="B63" s="374" t="s">
        <v>67</v>
      </c>
      <c r="C63" s="375" t="s">
        <v>162</v>
      </c>
      <c r="D63" s="418">
        <v>19.3</v>
      </c>
      <c r="E63" s="419">
        <v>169.7</v>
      </c>
      <c r="F63" s="419">
        <v>150.6</v>
      </c>
      <c r="G63" s="419">
        <v>19.1</v>
      </c>
      <c r="H63" s="419">
        <v>18</v>
      </c>
      <c r="I63" s="419">
        <v>107.7</v>
      </c>
      <c r="J63" s="419">
        <v>104.2</v>
      </c>
      <c r="K63" s="419">
        <v>3.5</v>
      </c>
    </row>
    <row r="64" spans="2:11" ht="19.5" customHeight="1">
      <c r="B64" s="378" t="s">
        <v>399</v>
      </c>
      <c r="C64" s="375" t="s">
        <v>476</v>
      </c>
      <c r="D64" s="418">
        <v>17.2</v>
      </c>
      <c r="E64" s="419">
        <v>145.3</v>
      </c>
      <c r="F64" s="419">
        <v>129.2</v>
      </c>
      <c r="G64" s="419">
        <v>16.1</v>
      </c>
      <c r="H64" s="419">
        <v>16.9</v>
      </c>
      <c r="I64" s="419">
        <v>116.7</v>
      </c>
      <c r="J64" s="419">
        <v>116.7</v>
      </c>
      <c r="K64" s="419">
        <v>0</v>
      </c>
    </row>
    <row r="65" spans="2:11" ht="19.5" customHeight="1">
      <c r="B65" s="374" t="s">
        <v>353</v>
      </c>
      <c r="C65" s="375" t="s">
        <v>477</v>
      </c>
      <c r="D65" s="418">
        <v>18.9</v>
      </c>
      <c r="E65" s="419">
        <v>161.8</v>
      </c>
      <c r="F65" s="419">
        <v>140</v>
      </c>
      <c r="G65" s="419">
        <v>21.8</v>
      </c>
      <c r="H65" s="419">
        <v>16</v>
      </c>
      <c r="I65" s="419">
        <v>102.4</v>
      </c>
      <c r="J65" s="419">
        <v>98.9</v>
      </c>
      <c r="K65" s="419">
        <v>3.5</v>
      </c>
    </row>
    <row r="66" spans="2:11" ht="19.5" customHeight="1">
      <c r="B66" s="374" t="s">
        <v>163</v>
      </c>
      <c r="C66" s="375" t="s">
        <v>479</v>
      </c>
      <c r="D66" s="418">
        <v>20</v>
      </c>
      <c r="E66" s="419">
        <v>185.5</v>
      </c>
      <c r="F66" s="419">
        <v>155.3</v>
      </c>
      <c r="G66" s="419">
        <v>30.2</v>
      </c>
      <c r="H66" s="419">
        <v>17.1</v>
      </c>
      <c r="I66" s="419">
        <v>98.6</v>
      </c>
      <c r="J66" s="419">
        <v>92.9</v>
      </c>
      <c r="K66" s="419">
        <v>5.7</v>
      </c>
    </row>
    <row r="67" spans="2:11" ht="19.5" customHeight="1">
      <c r="B67" s="374" t="s">
        <v>403</v>
      </c>
      <c r="C67" s="375" t="s">
        <v>461</v>
      </c>
      <c r="D67" s="418">
        <v>19.7</v>
      </c>
      <c r="E67" s="419">
        <v>162.4</v>
      </c>
      <c r="F67" s="419">
        <v>150.4</v>
      </c>
      <c r="G67" s="419">
        <v>12</v>
      </c>
      <c r="H67" s="419">
        <v>18</v>
      </c>
      <c r="I67" s="419">
        <v>99.6</v>
      </c>
      <c r="J67" s="419">
        <v>97.6</v>
      </c>
      <c r="K67" s="419">
        <v>2</v>
      </c>
    </row>
    <row r="68" spans="2:11" ht="19.5" customHeight="1">
      <c r="B68" s="374" t="s">
        <v>404</v>
      </c>
      <c r="C68" s="375" t="s">
        <v>219</v>
      </c>
      <c r="D68" s="418">
        <v>17.3</v>
      </c>
      <c r="E68" s="419">
        <v>138.9</v>
      </c>
      <c r="F68" s="419">
        <v>123.8</v>
      </c>
      <c r="G68" s="419">
        <v>15.1</v>
      </c>
      <c r="H68" s="419">
        <v>16</v>
      </c>
      <c r="I68" s="419">
        <v>91.3</v>
      </c>
      <c r="J68" s="419">
        <v>90</v>
      </c>
      <c r="K68" s="419">
        <v>1.3</v>
      </c>
    </row>
    <row r="69" spans="2:11" ht="19.5" customHeight="1">
      <c r="B69" s="374" t="s">
        <v>405</v>
      </c>
      <c r="C69" s="375" t="s">
        <v>480</v>
      </c>
      <c r="D69" s="418">
        <v>21.4</v>
      </c>
      <c r="E69" s="419">
        <v>159.1</v>
      </c>
      <c r="F69" s="419">
        <v>140.8</v>
      </c>
      <c r="G69" s="419">
        <v>18.3</v>
      </c>
      <c r="H69" s="419">
        <v>15.9</v>
      </c>
      <c r="I69" s="419">
        <v>79.9</v>
      </c>
      <c r="J69" s="419">
        <v>78.9</v>
      </c>
      <c r="K69" s="419">
        <v>1</v>
      </c>
    </row>
    <row r="70" spans="2:11" ht="19.5" customHeight="1">
      <c r="B70" s="374" t="s">
        <v>344</v>
      </c>
      <c r="C70" s="375" t="s">
        <v>482</v>
      </c>
      <c r="D70" s="418">
        <v>18.5</v>
      </c>
      <c r="E70" s="419">
        <v>160.9</v>
      </c>
      <c r="F70" s="419">
        <v>145.6</v>
      </c>
      <c r="G70" s="419">
        <v>15.3</v>
      </c>
      <c r="H70" s="419">
        <v>17</v>
      </c>
      <c r="I70" s="419">
        <v>109.1</v>
      </c>
      <c r="J70" s="419">
        <v>107.9</v>
      </c>
      <c r="K70" s="419">
        <v>1.2</v>
      </c>
    </row>
    <row r="71" spans="2:11" ht="19.5" customHeight="1">
      <c r="B71" s="374" t="s">
        <v>281</v>
      </c>
      <c r="C71" s="375" t="s">
        <v>483</v>
      </c>
      <c r="D71" s="418">
        <v>20</v>
      </c>
      <c r="E71" s="419">
        <v>187.5</v>
      </c>
      <c r="F71" s="419">
        <v>169.9</v>
      </c>
      <c r="G71" s="419">
        <v>17.6</v>
      </c>
      <c r="H71" s="419">
        <v>14</v>
      </c>
      <c r="I71" s="419">
        <v>81.5</v>
      </c>
      <c r="J71" s="419">
        <v>77.8</v>
      </c>
      <c r="K71" s="419">
        <v>3.7</v>
      </c>
    </row>
    <row r="72" spans="2:11" ht="19.5" customHeight="1">
      <c r="B72" s="374" t="s">
        <v>199</v>
      </c>
      <c r="C72" s="375" t="s">
        <v>485</v>
      </c>
      <c r="D72" s="418">
        <v>21.3</v>
      </c>
      <c r="E72" s="419">
        <v>168.9</v>
      </c>
      <c r="F72" s="419">
        <v>154.8</v>
      </c>
      <c r="G72" s="419">
        <v>14.1</v>
      </c>
      <c r="H72" s="419">
        <v>11.9</v>
      </c>
      <c r="I72" s="419">
        <v>68.3</v>
      </c>
      <c r="J72" s="419">
        <v>67</v>
      </c>
      <c r="K72" s="419">
        <v>1.3</v>
      </c>
    </row>
    <row r="73" spans="2:11" ht="19.5" customHeight="1">
      <c r="B73" s="374" t="s">
        <v>406</v>
      </c>
      <c r="C73" s="375" t="s">
        <v>486</v>
      </c>
      <c r="D73" s="418">
        <v>20.2</v>
      </c>
      <c r="E73" s="419">
        <v>163.2</v>
      </c>
      <c r="F73" s="419">
        <v>158.8</v>
      </c>
      <c r="G73" s="419">
        <v>4.4</v>
      </c>
      <c r="H73" s="419">
        <v>13.6</v>
      </c>
      <c r="I73" s="419">
        <v>66.8</v>
      </c>
      <c r="J73" s="419">
        <v>63.8</v>
      </c>
      <c r="K73" s="419">
        <v>3</v>
      </c>
    </row>
    <row r="74" spans="2:11" ht="19.5" customHeight="1">
      <c r="B74" s="374" t="s">
        <v>407</v>
      </c>
      <c r="C74" s="375" t="s">
        <v>313</v>
      </c>
      <c r="D74" s="418">
        <v>19.8</v>
      </c>
      <c r="E74" s="419">
        <v>163.8</v>
      </c>
      <c r="F74" s="419">
        <v>153.3</v>
      </c>
      <c r="G74" s="419">
        <v>10.5</v>
      </c>
      <c r="H74" s="419">
        <v>14.9</v>
      </c>
      <c r="I74" s="419">
        <v>93.2</v>
      </c>
      <c r="J74" s="419">
        <v>91.5</v>
      </c>
      <c r="K74" s="419">
        <v>1.7</v>
      </c>
    </row>
    <row r="75" spans="2:11" ht="19.5" customHeight="1">
      <c r="B75" s="374" t="s">
        <v>312</v>
      </c>
      <c r="C75" s="375" t="s">
        <v>190</v>
      </c>
      <c r="D75" s="418">
        <v>18.2</v>
      </c>
      <c r="E75" s="419">
        <v>147</v>
      </c>
      <c r="F75" s="419">
        <v>138.7</v>
      </c>
      <c r="G75" s="419">
        <v>8.3</v>
      </c>
      <c r="H75" s="419">
        <v>19</v>
      </c>
      <c r="I75" s="419">
        <v>120.7</v>
      </c>
      <c r="J75" s="419">
        <v>112.4</v>
      </c>
      <c r="K75" s="419">
        <v>8.3</v>
      </c>
    </row>
    <row r="76" spans="2:11" ht="19.5" customHeight="1">
      <c r="B76" s="379" t="s">
        <v>156</v>
      </c>
      <c r="C76" s="380" t="s">
        <v>66</v>
      </c>
      <c r="D76" s="420">
        <v>19.2</v>
      </c>
      <c r="E76" s="421">
        <v>156.2</v>
      </c>
      <c r="F76" s="421">
        <v>142.8</v>
      </c>
      <c r="G76" s="421">
        <v>13.4</v>
      </c>
      <c r="H76" s="421">
        <v>16.8</v>
      </c>
      <c r="I76" s="421">
        <v>78</v>
      </c>
      <c r="J76" s="421">
        <v>76.3</v>
      </c>
      <c r="K76" s="421">
        <v>1.7</v>
      </c>
    </row>
    <row r="77" spans="2:11" ht="19.5" customHeight="1">
      <c r="B77" s="383" t="s">
        <v>78</v>
      </c>
      <c r="C77" s="384" t="s">
        <v>487</v>
      </c>
      <c r="D77" s="415">
        <v>20.2</v>
      </c>
      <c r="E77" s="415">
        <v>177.1</v>
      </c>
      <c r="F77" s="415">
        <v>159.5</v>
      </c>
      <c r="G77" s="415">
        <v>17.6</v>
      </c>
      <c r="H77" s="415">
        <v>16.9</v>
      </c>
      <c r="I77" s="415">
        <v>98.1</v>
      </c>
      <c r="J77" s="415">
        <v>93.1</v>
      </c>
      <c r="K77" s="415">
        <v>5</v>
      </c>
    </row>
    <row r="78" spans="2:11" ht="19.5" customHeight="1">
      <c r="B78" s="385" t="s">
        <v>209</v>
      </c>
      <c r="C78" s="375" t="s">
        <v>488</v>
      </c>
      <c r="D78" s="417">
        <v>18.5</v>
      </c>
      <c r="E78" s="417">
        <v>153.3</v>
      </c>
      <c r="F78" s="417">
        <v>141.9</v>
      </c>
      <c r="G78" s="417">
        <v>11.4</v>
      </c>
      <c r="H78" s="417">
        <v>13.1</v>
      </c>
      <c r="I78" s="417">
        <v>87.4</v>
      </c>
      <c r="J78" s="417">
        <v>85</v>
      </c>
      <c r="K78" s="417">
        <v>2.4</v>
      </c>
    </row>
    <row r="79" spans="2:11" ht="19.5" customHeight="1">
      <c r="B79" s="388" t="s">
        <v>490</v>
      </c>
      <c r="C79" s="389" t="s">
        <v>491</v>
      </c>
      <c r="D79" s="425">
        <v>20.9</v>
      </c>
      <c r="E79" s="425">
        <v>175</v>
      </c>
      <c r="F79" s="425">
        <v>159.1</v>
      </c>
      <c r="G79" s="425">
        <v>15.9</v>
      </c>
      <c r="H79" s="425">
        <v>21.2</v>
      </c>
      <c r="I79" s="425">
        <v>166.7</v>
      </c>
      <c r="J79" s="425">
        <v>164.3</v>
      </c>
      <c r="K79" s="425">
        <v>2.4</v>
      </c>
    </row>
    <row r="80" spans="2:11" ht="19.5" customHeight="1">
      <c r="B80" s="392" t="s">
        <v>492</v>
      </c>
      <c r="C80" s="393" t="s">
        <v>301</v>
      </c>
      <c r="D80" s="419" t="s">
        <v>591</v>
      </c>
      <c r="E80" s="419" t="s">
        <v>591</v>
      </c>
      <c r="F80" s="419" t="s">
        <v>591</v>
      </c>
      <c r="G80" s="419" t="s">
        <v>591</v>
      </c>
      <c r="H80" s="419" t="s">
        <v>591</v>
      </c>
      <c r="I80" s="419" t="s">
        <v>591</v>
      </c>
      <c r="J80" s="419" t="s">
        <v>591</v>
      </c>
      <c r="K80" s="419" t="s">
        <v>591</v>
      </c>
    </row>
    <row r="81" spans="2:11" ht="19.5" customHeight="1">
      <c r="B81" s="392" t="s">
        <v>493</v>
      </c>
      <c r="C81" s="393" t="s">
        <v>494</v>
      </c>
      <c r="D81" s="419">
        <v>18.6</v>
      </c>
      <c r="E81" s="419">
        <v>159.4</v>
      </c>
      <c r="F81" s="419">
        <v>143.6</v>
      </c>
      <c r="G81" s="419">
        <v>15.8</v>
      </c>
      <c r="H81" s="419">
        <v>12</v>
      </c>
      <c r="I81" s="419">
        <v>91.4</v>
      </c>
      <c r="J81" s="419">
        <v>91.4</v>
      </c>
      <c r="K81" s="419">
        <v>0</v>
      </c>
    </row>
    <row r="82" spans="2:11" ht="19.5" customHeight="1">
      <c r="B82" s="392" t="s">
        <v>496</v>
      </c>
      <c r="C82" s="393" t="s">
        <v>108</v>
      </c>
      <c r="D82" s="419">
        <v>21.3</v>
      </c>
      <c r="E82" s="419">
        <v>186.8</v>
      </c>
      <c r="F82" s="419">
        <v>173.9</v>
      </c>
      <c r="G82" s="419">
        <v>12.9</v>
      </c>
      <c r="H82" s="419">
        <v>20.5</v>
      </c>
      <c r="I82" s="419">
        <v>145.5</v>
      </c>
      <c r="J82" s="419">
        <v>141.6</v>
      </c>
      <c r="K82" s="419">
        <v>3.9</v>
      </c>
    </row>
    <row r="83" spans="2:11" ht="19.5" customHeight="1">
      <c r="B83" s="392" t="s">
        <v>497</v>
      </c>
      <c r="C83" s="393" t="s">
        <v>186</v>
      </c>
      <c r="D83" s="419">
        <v>18.5</v>
      </c>
      <c r="E83" s="419">
        <v>155.3</v>
      </c>
      <c r="F83" s="419">
        <v>144.4</v>
      </c>
      <c r="G83" s="419">
        <v>10.9</v>
      </c>
      <c r="H83" s="419">
        <v>14.2</v>
      </c>
      <c r="I83" s="419">
        <v>85.1</v>
      </c>
      <c r="J83" s="419">
        <v>82.1</v>
      </c>
      <c r="K83" s="419">
        <v>3</v>
      </c>
    </row>
    <row r="84" spans="2:11" ht="19.5" customHeight="1">
      <c r="B84" s="392" t="s">
        <v>498</v>
      </c>
      <c r="C84" s="393" t="s">
        <v>171</v>
      </c>
      <c r="D84" s="419">
        <v>21.3</v>
      </c>
      <c r="E84" s="419">
        <v>192.3</v>
      </c>
      <c r="F84" s="419">
        <v>164.5</v>
      </c>
      <c r="G84" s="419">
        <v>27.8</v>
      </c>
      <c r="H84" s="419">
        <v>19.4</v>
      </c>
      <c r="I84" s="419">
        <v>122.5</v>
      </c>
      <c r="J84" s="419">
        <v>117.1</v>
      </c>
      <c r="K84" s="419">
        <v>5.4</v>
      </c>
    </row>
    <row r="85" spans="2:11" ht="19.5" customHeight="1">
      <c r="B85" s="392" t="s">
        <v>499</v>
      </c>
      <c r="C85" s="393" t="s">
        <v>501</v>
      </c>
      <c r="D85" s="419">
        <v>18.5</v>
      </c>
      <c r="E85" s="419">
        <v>161</v>
      </c>
      <c r="F85" s="419">
        <v>145.1</v>
      </c>
      <c r="G85" s="419">
        <v>15.9</v>
      </c>
      <c r="H85" s="419">
        <v>22.5</v>
      </c>
      <c r="I85" s="419">
        <v>145.5</v>
      </c>
      <c r="J85" s="419">
        <v>130.3</v>
      </c>
      <c r="K85" s="419">
        <v>15.2</v>
      </c>
    </row>
    <row r="86" spans="2:11" ht="19.5" customHeight="1">
      <c r="B86" s="392" t="s">
        <v>502</v>
      </c>
      <c r="C86" s="393" t="s">
        <v>503</v>
      </c>
      <c r="D86" s="419">
        <v>18.9</v>
      </c>
      <c r="E86" s="419">
        <v>184.4</v>
      </c>
      <c r="F86" s="419">
        <v>153.4</v>
      </c>
      <c r="G86" s="419">
        <v>31</v>
      </c>
      <c r="H86" s="419">
        <v>16.6</v>
      </c>
      <c r="I86" s="419">
        <v>107.6</v>
      </c>
      <c r="J86" s="419">
        <v>106.8</v>
      </c>
      <c r="K86" s="419">
        <v>0.8</v>
      </c>
    </row>
    <row r="87" spans="2:11" ht="19.5" customHeight="1">
      <c r="B87" s="392" t="s">
        <v>504</v>
      </c>
      <c r="C87" s="393" t="s">
        <v>34</v>
      </c>
      <c r="D87" s="419">
        <v>19.2</v>
      </c>
      <c r="E87" s="419">
        <v>178.3</v>
      </c>
      <c r="F87" s="419">
        <v>149.3</v>
      </c>
      <c r="G87" s="419">
        <v>29</v>
      </c>
      <c r="H87" s="419">
        <v>17.3</v>
      </c>
      <c r="I87" s="419">
        <v>132.4</v>
      </c>
      <c r="J87" s="419">
        <v>131.5</v>
      </c>
      <c r="K87" s="419">
        <v>0.9</v>
      </c>
    </row>
    <row r="88" spans="2:11" ht="19.5" customHeight="1">
      <c r="B88" s="392" t="s">
        <v>505</v>
      </c>
      <c r="C88" s="393" t="s">
        <v>506</v>
      </c>
      <c r="D88" s="419">
        <v>19.5</v>
      </c>
      <c r="E88" s="419">
        <v>165</v>
      </c>
      <c r="F88" s="419">
        <v>148.5</v>
      </c>
      <c r="G88" s="419">
        <v>16.5</v>
      </c>
      <c r="H88" s="419">
        <v>17.1</v>
      </c>
      <c r="I88" s="419">
        <v>98.3</v>
      </c>
      <c r="J88" s="419">
        <v>96</v>
      </c>
      <c r="K88" s="419">
        <v>2.3</v>
      </c>
    </row>
    <row r="89" spans="2:11" ht="19.5" customHeight="1">
      <c r="B89" s="392" t="s">
        <v>207</v>
      </c>
      <c r="C89" s="393" t="s">
        <v>507</v>
      </c>
      <c r="D89" s="419">
        <v>20.1</v>
      </c>
      <c r="E89" s="419">
        <v>178.6</v>
      </c>
      <c r="F89" s="419">
        <v>156.6</v>
      </c>
      <c r="G89" s="419">
        <v>22</v>
      </c>
      <c r="H89" s="419">
        <v>20.8</v>
      </c>
      <c r="I89" s="419">
        <v>147.5</v>
      </c>
      <c r="J89" s="419">
        <v>145.6</v>
      </c>
      <c r="K89" s="419">
        <v>1.9</v>
      </c>
    </row>
    <row r="90" spans="2:11" ht="19.5" customHeight="1">
      <c r="B90" s="392" t="s">
        <v>508</v>
      </c>
      <c r="C90" s="393" t="s">
        <v>363</v>
      </c>
      <c r="D90" s="419">
        <v>18.3</v>
      </c>
      <c r="E90" s="419">
        <v>164.2</v>
      </c>
      <c r="F90" s="419">
        <v>141.7</v>
      </c>
      <c r="G90" s="419">
        <v>22.5</v>
      </c>
      <c r="H90" s="419">
        <v>18.3</v>
      </c>
      <c r="I90" s="419">
        <v>141.3</v>
      </c>
      <c r="J90" s="419">
        <v>137.2</v>
      </c>
      <c r="K90" s="419">
        <v>4.1</v>
      </c>
    </row>
    <row r="91" spans="2:11" ht="19.5" customHeight="1">
      <c r="B91" s="392" t="s">
        <v>53</v>
      </c>
      <c r="C91" s="393" t="s">
        <v>385</v>
      </c>
      <c r="D91" s="419">
        <v>19</v>
      </c>
      <c r="E91" s="419">
        <v>167.1</v>
      </c>
      <c r="F91" s="419">
        <v>149.3</v>
      </c>
      <c r="G91" s="419">
        <v>17.8</v>
      </c>
      <c r="H91" s="419">
        <v>17.6</v>
      </c>
      <c r="I91" s="419">
        <v>114.5</v>
      </c>
      <c r="J91" s="419">
        <v>113.9</v>
      </c>
      <c r="K91" s="419">
        <v>0.6</v>
      </c>
    </row>
    <row r="92" spans="2:11" ht="19.5" customHeight="1">
      <c r="B92" s="392" t="s">
        <v>489</v>
      </c>
      <c r="C92" s="393" t="s">
        <v>510</v>
      </c>
      <c r="D92" s="419">
        <v>19</v>
      </c>
      <c r="E92" s="419">
        <v>160.5</v>
      </c>
      <c r="F92" s="419">
        <v>143.9</v>
      </c>
      <c r="G92" s="419">
        <v>16.6</v>
      </c>
      <c r="H92" s="419">
        <v>18.4</v>
      </c>
      <c r="I92" s="419">
        <v>139.9</v>
      </c>
      <c r="J92" s="419">
        <v>133.9</v>
      </c>
      <c r="K92" s="419">
        <v>6</v>
      </c>
    </row>
    <row r="93" spans="2:11" ht="19.5" customHeight="1">
      <c r="B93" s="392" t="s">
        <v>212</v>
      </c>
      <c r="C93" s="393" t="s">
        <v>511</v>
      </c>
      <c r="D93" s="419">
        <v>20.8</v>
      </c>
      <c r="E93" s="419">
        <v>181.8</v>
      </c>
      <c r="F93" s="419">
        <v>157.3</v>
      </c>
      <c r="G93" s="419">
        <v>24.5</v>
      </c>
      <c r="H93" s="419">
        <v>18.7</v>
      </c>
      <c r="I93" s="419">
        <v>109.3</v>
      </c>
      <c r="J93" s="419">
        <v>107.3</v>
      </c>
      <c r="K93" s="419">
        <v>2</v>
      </c>
    </row>
    <row r="94" spans="2:11" ht="19.5" customHeight="1">
      <c r="B94" s="392" t="s">
        <v>68</v>
      </c>
      <c r="C94" s="393" t="s">
        <v>47</v>
      </c>
      <c r="D94" s="419">
        <v>19.8</v>
      </c>
      <c r="E94" s="419">
        <v>173.9</v>
      </c>
      <c r="F94" s="419">
        <v>154.8</v>
      </c>
      <c r="G94" s="419">
        <v>19.1</v>
      </c>
      <c r="H94" s="419">
        <v>19.5</v>
      </c>
      <c r="I94" s="419">
        <v>127.7</v>
      </c>
      <c r="J94" s="419">
        <v>124.6</v>
      </c>
      <c r="K94" s="419">
        <v>3.1</v>
      </c>
    </row>
    <row r="95" spans="2:11" ht="19.5" customHeight="1">
      <c r="B95" s="392" t="s">
        <v>513</v>
      </c>
      <c r="C95" s="393" t="s">
        <v>514</v>
      </c>
      <c r="D95" s="419">
        <v>17.9</v>
      </c>
      <c r="E95" s="419">
        <v>158.5</v>
      </c>
      <c r="F95" s="419">
        <v>144.4</v>
      </c>
      <c r="G95" s="419">
        <v>14.1</v>
      </c>
      <c r="H95" s="419">
        <v>21.4</v>
      </c>
      <c r="I95" s="419">
        <v>163.2</v>
      </c>
      <c r="J95" s="419">
        <v>149.5</v>
      </c>
      <c r="K95" s="419">
        <v>13.7</v>
      </c>
    </row>
    <row r="96" spans="2:11" ht="19.5" customHeight="1">
      <c r="B96" s="392" t="s">
        <v>200</v>
      </c>
      <c r="C96" s="393" t="s">
        <v>515</v>
      </c>
      <c r="D96" s="419">
        <v>18.9</v>
      </c>
      <c r="E96" s="419">
        <v>167.4</v>
      </c>
      <c r="F96" s="419">
        <v>146.2</v>
      </c>
      <c r="G96" s="419">
        <v>21.2</v>
      </c>
      <c r="H96" s="419">
        <v>19.1</v>
      </c>
      <c r="I96" s="419">
        <v>92.6</v>
      </c>
      <c r="J96" s="419">
        <v>92.4</v>
      </c>
      <c r="K96" s="419">
        <v>0.2</v>
      </c>
    </row>
    <row r="97" spans="2:11" ht="19.5" customHeight="1">
      <c r="B97" s="392" t="s">
        <v>516</v>
      </c>
      <c r="C97" s="394" t="s">
        <v>435</v>
      </c>
      <c r="D97" s="419">
        <v>18.1</v>
      </c>
      <c r="E97" s="419">
        <v>158.2</v>
      </c>
      <c r="F97" s="419">
        <v>141.8</v>
      </c>
      <c r="G97" s="419">
        <v>16.4</v>
      </c>
      <c r="H97" s="419">
        <v>17</v>
      </c>
      <c r="I97" s="419">
        <v>112.5</v>
      </c>
      <c r="J97" s="419">
        <v>111.2</v>
      </c>
      <c r="K97" s="419">
        <v>1.3</v>
      </c>
    </row>
    <row r="98" spans="2:11" ht="19.5" customHeight="1">
      <c r="B98" s="383" t="s">
        <v>82</v>
      </c>
      <c r="C98" s="395" t="s">
        <v>170</v>
      </c>
      <c r="D98" s="415">
        <v>19.9</v>
      </c>
      <c r="E98" s="415">
        <v>162.4</v>
      </c>
      <c r="F98" s="415">
        <v>149.3</v>
      </c>
      <c r="G98" s="415">
        <v>13.1</v>
      </c>
      <c r="H98" s="415">
        <v>18.6</v>
      </c>
      <c r="I98" s="415">
        <v>102.8</v>
      </c>
      <c r="J98" s="415">
        <v>102.3</v>
      </c>
      <c r="K98" s="415">
        <v>0.5</v>
      </c>
    </row>
    <row r="99" spans="2:11" ht="19.5" customHeight="1">
      <c r="B99" s="396" t="s">
        <v>517</v>
      </c>
      <c r="C99" s="397" t="s">
        <v>349</v>
      </c>
      <c r="D99" s="421">
        <v>19.5</v>
      </c>
      <c r="E99" s="421">
        <v>162.3</v>
      </c>
      <c r="F99" s="421">
        <v>151.7</v>
      </c>
      <c r="G99" s="421">
        <v>10.6</v>
      </c>
      <c r="H99" s="421">
        <v>18</v>
      </c>
      <c r="I99" s="421">
        <v>99.3</v>
      </c>
      <c r="J99" s="421">
        <v>97.2</v>
      </c>
      <c r="K99" s="421">
        <v>2.1</v>
      </c>
    </row>
    <row r="100" spans="2:11" ht="19.5" customHeight="1">
      <c r="B100" s="388" t="s">
        <v>88</v>
      </c>
      <c r="C100" s="389" t="s">
        <v>518</v>
      </c>
      <c r="D100" s="415">
        <v>20.2</v>
      </c>
      <c r="E100" s="415">
        <v>194.2</v>
      </c>
      <c r="F100" s="415">
        <v>175.8</v>
      </c>
      <c r="G100" s="415">
        <v>18.4</v>
      </c>
      <c r="H100" s="415">
        <v>15.9</v>
      </c>
      <c r="I100" s="415">
        <v>102.2</v>
      </c>
      <c r="J100" s="415">
        <v>97.9</v>
      </c>
      <c r="K100" s="415">
        <v>4.3</v>
      </c>
    </row>
    <row r="101" spans="2:11" ht="19.5" customHeight="1">
      <c r="B101" s="392" t="s">
        <v>473</v>
      </c>
      <c r="C101" s="393" t="s">
        <v>193</v>
      </c>
      <c r="D101" s="421">
        <v>19.7</v>
      </c>
      <c r="E101" s="421">
        <v>170.8</v>
      </c>
      <c r="F101" s="421">
        <v>155.2</v>
      </c>
      <c r="G101" s="421">
        <v>15.6</v>
      </c>
      <c r="H101" s="421">
        <v>13.5</v>
      </c>
      <c r="I101" s="421">
        <v>75.9</v>
      </c>
      <c r="J101" s="421">
        <v>72.3</v>
      </c>
      <c r="K101" s="421">
        <v>3.6</v>
      </c>
    </row>
    <row r="102" spans="2:11" ht="19.5" customHeight="1">
      <c r="B102" s="383" t="s">
        <v>519</v>
      </c>
      <c r="C102" s="384" t="s">
        <v>157</v>
      </c>
      <c r="D102" s="413">
        <v>19.7</v>
      </c>
      <c r="E102" s="413">
        <v>163.6</v>
      </c>
      <c r="F102" s="413">
        <v>150.7</v>
      </c>
      <c r="G102" s="413">
        <v>12.9</v>
      </c>
      <c r="H102" s="413">
        <v>14.4</v>
      </c>
      <c r="I102" s="413">
        <v>93.1</v>
      </c>
      <c r="J102" s="413">
        <v>91.1</v>
      </c>
      <c r="K102" s="413">
        <v>2</v>
      </c>
    </row>
    <row r="103" spans="2:11" ht="19.5" customHeight="1">
      <c r="B103" s="396" t="s">
        <v>295</v>
      </c>
      <c r="C103" s="380" t="s">
        <v>134</v>
      </c>
      <c r="D103" s="419">
        <v>20</v>
      </c>
      <c r="E103" s="419">
        <v>164.3</v>
      </c>
      <c r="F103" s="419">
        <v>158.2</v>
      </c>
      <c r="G103" s="419">
        <v>6.1</v>
      </c>
      <c r="H103" s="419">
        <v>15.1</v>
      </c>
      <c r="I103" s="419">
        <v>93.2</v>
      </c>
      <c r="J103" s="419">
        <v>91.6</v>
      </c>
      <c r="K103" s="419">
        <v>1.6</v>
      </c>
    </row>
    <row r="104" spans="2:11" ht="19.5" customHeight="1">
      <c r="B104" s="388" t="s">
        <v>520</v>
      </c>
      <c r="C104" s="389" t="s">
        <v>252</v>
      </c>
      <c r="D104" s="415">
        <v>17.8</v>
      </c>
      <c r="E104" s="415">
        <v>152.8</v>
      </c>
      <c r="F104" s="415">
        <v>138.5</v>
      </c>
      <c r="G104" s="415">
        <v>14.3</v>
      </c>
      <c r="H104" s="415">
        <v>13.4</v>
      </c>
      <c r="I104" s="415">
        <v>94.3</v>
      </c>
      <c r="J104" s="415">
        <v>85.4</v>
      </c>
      <c r="K104" s="415">
        <v>8.9</v>
      </c>
    </row>
    <row r="105" spans="2:11" ht="19.5" customHeight="1">
      <c r="B105" s="392" t="s">
        <v>521</v>
      </c>
      <c r="C105" s="393" t="s">
        <v>522</v>
      </c>
      <c r="D105" s="419">
        <v>21</v>
      </c>
      <c r="E105" s="419">
        <v>160.1</v>
      </c>
      <c r="F105" s="419">
        <v>147.4</v>
      </c>
      <c r="G105" s="419">
        <v>12.7</v>
      </c>
      <c r="H105" s="419">
        <v>17.1</v>
      </c>
      <c r="I105" s="419">
        <v>76.3</v>
      </c>
      <c r="J105" s="419">
        <v>75.2</v>
      </c>
      <c r="K105" s="419">
        <v>1.1</v>
      </c>
    </row>
    <row r="106" spans="2:11" ht="19.5" customHeight="1">
      <c r="B106" s="396" t="s">
        <v>300</v>
      </c>
      <c r="C106" s="380" t="s">
        <v>381</v>
      </c>
      <c r="D106" s="426">
        <v>20.6</v>
      </c>
      <c r="E106" s="426">
        <v>160.7</v>
      </c>
      <c r="F106" s="426">
        <v>150.5</v>
      </c>
      <c r="G106" s="426">
        <v>10.2</v>
      </c>
      <c r="H106" s="426">
        <v>14.3</v>
      </c>
      <c r="I106" s="426">
        <v>93.1</v>
      </c>
      <c r="J106" s="426">
        <v>92</v>
      </c>
      <c r="K106" s="426">
        <v>1.1</v>
      </c>
    </row>
  </sheetData>
  <sheetProtection/>
  <mergeCells count="14">
    <mergeCell ref="B4:C6"/>
    <mergeCell ref="D4:G4"/>
    <mergeCell ref="H4:K4"/>
    <mergeCell ref="D5:D6"/>
    <mergeCell ref="E5:E6"/>
    <mergeCell ref="H5:H6"/>
    <mergeCell ref="I5:I6"/>
    <mergeCell ref="B57:C59"/>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100:C106 A61:A84 D8:E53 C8:C44 C47:C53">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workbookViewId="0" topLeftCell="A1">
      <selection activeCell="A1" sqref="A1"/>
    </sheetView>
  </sheetViews>
  <sheetFormatPr defaultColWidth="8.796875" defaultRowHeight="14.25"/>
  <cols>
    <col min="1" max="1" width="4.09765625" style="350" customWidth="1"/>
    <col min="2" max="2" width="6.5" style="350" customWidth="1"/>
    <col min="3" max="3" width="38.59765625" style="351" customWidth="1"/>
    <col min="4" max="11" width="11.5" style="350" customWidth="1"/>
    <col min="12" max="16384" width="9" style="350" bestFit="1" customWidth="1"/>
  </cols>
  <sheetData>
    <row r="1" spans="2:11" ht="18.75">
      <c r="B1" s="398"/>
      <c r="C1" s="499"/>
      <c r="D1" s="354" t="s">
        <v>554</v>
      </c>
      <c r="E1" s="500"/>
      <c r="I1" s="398"/>
      <c r="J1" s="398"/>
      <c r="K1" s="398"/>
    </row>
    <row r="2" spans="2:11" ht="17.25" customHeight="1">
      <c r="B2" s="513"/>
      <c r="C2" s="353">
        <v>43497</v>
      </c>
      <c r="D2" s="513"/>
      <c r="E2" s="355"/>
      <c r="F2" s="355"/>
      <c r="G2" s="355"/>
      <c r="H2" s="355"/>
      <c r="I2" s="355"/>
      <c r="J2" s="355"/>
      <c r="K2" s="355"/>
    </row>
    <row r="3" spans="2:11" ht="18" customHeight="1">
      <c r="B3" s="355"/>
      <c r="C3" s="356" t="s">
        <v>449</v>
      </c>
      <c r="E3" s="355"/>
      <c r="F3" s="355"/>
      <c r="G3" s="355"/>
      <c r="H3" s="355"/>
      <c r="I3" s="355"/>
      <c r="J3" s="355"/>
      <c r="K3" s="350" t="s">
        <v>509</v>
      </c>
    </row>
    <row r="4" spans="2:11" s="352" customFormat="1" ht="18" customHeight="1">
      <c r="B4" s="670" t="s">
        <v>532</v>
      </c>
      <c r="C4" s="671"/>
      <c r="D4" s="684" t="s">
        <v>410</v>
      </c>
      <c r="E4" s="686"/>
      <c r="F4" s="686"/>
      <c r="G4" s="699"/>
      <c r="H4" s="683" t="s">
        <v>64</v>
      </c>
      <c r="I4" s="686"/>
      <c r="J4" s="686"/>
      <c r="K4" s="699"/>
    </row>
    <row r="5" spans="2:11" s="352" customFormat="1" ht="36" customHeight="1">
      <c r="B5" s="674"/>
      <c r="C5" s="675"/>
      <c r="D5" s="514" t="s">
        <v>555</v>
      </c>
      <c r="E5" s="515" t="s">
        <v>75</v>
      </c>
      <c r="F5" s="515" t="s">
        <v>131</v>
      </c>
      <c r="G5" s="516" t="s">
        <v>556</v>
      </c>
      <c r="H5" s="514" t="s">
        <v>555</v>
      </c>
      <c r="I5" s="515" t="s">
        <v>75</v>
      </c>
      <c r="J5" s="515" t="s">
        <v>131</v>
      </c>
      <c r="K5" s="516" t="s">
        <v>556</v>
      </c>
    </row>
    <row r="6" spans="2:11" ht="19.5" customHeight="1">
      <c r="B6" s="366" t="s">
        <v>49</v>
      </c>
      <c r="C6" s="367" t="s">
        <v>113</v>
      </c>
      <c r="D6" s="517">
        <v>969230</v>
      </c>
      <c r="E6" s="517">
        <v>8796</v>
      </c>
      <c r="F6" s="517">
        <v>10779</v>
      </c>
      <c r="G6" s="517">
        <v>967248</v>
      </c>
      <c r="H6" s="517">
        <v>445533</v>
      </c>
      <c r="I6" s="517">
        <v>12804</v>
      </c>
      <c r="J6" s="517">
        <v>14783</v>
      </c>
      <c r="K6" s="517">
        <v>443553</v>
      </c>
    </row>
    <row r="7" spans="2:11" ht="19.5" customHeight="1">
      <c r="B7" s="370" t="s">
        <v>398</v>
      </c>
      <c r="C7" s="371" t="s">
        <v>475</v>
      </c>
      <c r="D7" s="432">
        <v>55493</v>
      </c>
      <c r="E7" s="433">
        <v>402</v>
      </c>
      <c r="F7" s="433">
        <v>184</v>
      </c>
      <c r="G7" s="433">
        <v>55711</v>
      </c>
      <c r="H7" s="433">
        <v>7059</v>
      </c>
      <c r="I7" s="433">
        <v>855</v>
      </c>
      <c r="J7" s="433">
        <v>221</v>
      </c>
      <c r="K7" s="433">
        <v>7693</v>
      </c>
    </row>
    <row r="8" spans="2:11" ht="19.5" customHeight="1">
      <c r="B8" s="374" t="s">
        <v>67</v>
      </c>
      <c r="C8" s="375" t="s">
        <v>162</v>
      </c>
      <c r="D8" s="434">
        <v>337318</v>
      </c>
      <c r="E8" s="435">
        <v>2157</v>
      </c>
      <c r="F8" s="435">
        <v>3024</v>
      </c>
      <c r="G8" s="435">
        <v>336398</v>
      </c>
      <c r="H8" s="435">
        <v>56686</v>
      </c>
      <c r="I8" s="435">
        <v>1347</v>
      </c>
      <c r="J8" s="435">
        <v>1838</v>
      </c>
      <c r="K8" s="435">
        <v>56248</v>
      </c>
    </row>
    <row r="9" spans="2:11" ht="19.5" customHeight="1">
      <c r="B9" s="378" t="s">
        <v>399</v>
      </c>
      <c r="C9" s="375" t="s">
        <v>476</v>
      </c>
      <c r="D9" s="434">
        <v>6185</v>
      </c>
      <c r="E9" s="435">
        <v>5</v>
      </c>
      <c r="F9" s="435">
        <v>20</v>
      </c>
      <c r="G9" s="435">
        <v>6170</v>
      </c>
      <c r="H9" s="435">
        <v>559</v>
      </c>
      <c r="I9" s="435">
        <v>15</v>
      </c>
      <c r="J9" s="435">
        <v>9</v>
      </c>
      <c r="K9" s="435">
        <v>565</v>
      </c>
    </row>
    <row r="10" spans="2:11" ht="19.5" customHeight="1">
      <c r="B10" s="374" t="s">
        <v>353</v>
      </c>
      <c r="C10" s="375" t="s">
        <v>477</v>
      </c>
      <c r="D10" s="434">
        <v>15549</v>
      </c>
      <c r="E10" s="435">
        <v>161</v>
      </c>
      <c r="F10" s="435">
        <v>198</v>
      </c>
      <c r="G10" s="435">
        <v>15513</v>
      </c>
      <c r="H10" s="435">
        <v>1669</v>
      </c>
      <c r="I10" s="435">
        <v>111</v>
      </c>
      <c r="J10" s="435">
        <v>0</v>
      </c>
      <c r="K10" s="435">
        <v>1779</v>
      </c>
    </row>
    <row r="11" spans="2:11" ht="19.5" customHeight="1">
      <c r="B11" s="374" t="s">
        <v>163</v>
      </c>
      <c r="C11" s="375" t="s">
        <v>479</v>
      </c>
      <c r="D11" s="434">
        <v>75778</v>
      </c>
      <c r="E11" s="435">
        <v>1312</v>
      </c>
      <c r="F11" s="435">
        <v>1158</v>
      </c>
      <c r="G11" s="435">
        <v>75929</v>
      </c>
      <c r="H11" s="435">
        <v>13164</v>
      </c>
      <c r="I11" s="435">
        <v>129</v>
      </c>
      <c r="J11" s="435">
        <v>63</v>
      </c>
      <c r="K11" s="435">
        <v>13233</v>
      </c>
    </row>
    <row r="12" spans="2:11" ht="19.5" customHeight="1">
      <c r="B12" s="374" t="s">
        <v>403</v>
      </c>
      <c r="C12" s="375" t="s">
        <v>461</v>
      </c>
      <c r="D12" s="434">
        <v>119207</v>
      </c>
      <c r="E12" s="435">
        <v>896</v>
      </c>
      <c r="F12" s="435">
        <v>1365</v>
      </c>
      <c r="G12" s="435">
        <v>118738</v>
      </c>
      <c r="H12" s="435">
        <v>98756</v>
      </c>
      <c r="I12" s="435">
        <v>2127</v>
      </c>
      <c r="J12" s="435">
        <v>1600</v>
      </c>
      <c r="K12" s="435">
        <v>99283</v>
      </c>
    </row>
    <row r="13" spans="2:11" ht="19.5" customHeight="1">
      <c r="B13" s="374" t="s">
        <v>404</v>
      </c>
      <c r="C13" s="375" t="s">
        <v>219</v>
      </c>
      <c r="D13" s="434">
        <v>26647</v>
      </c>
      <c r="E13" s="435">
        <v>69</v>
      </c>
      <c r="F13" s="435">
        <v>206</v>
      </c>
      <c r="G13" s="435">
        <v>26511</v>
      </c>
      <c r="H13" s="435">
        <v>4872</v>
      </c>
      <c r="I13" s="435">
        <v>15</v>
      </c>
      <c r="J13" s="435">
        <v>16</v>
      </c>
      <c r="K13" s="435">
        <v>4870</v>
      </c>
    </row>
    <row r="14" spans="2:11" ht="19.5" customHeight="1">
      <c r="B14" s="374" t="s">
        <v>405</v>
      </c>
      <c r="C14" s="375" t="s">
        <v>480</v>
      </c>
      <c r="D14" s="434">
        <v>10107</v>
      </c>
      <c r="E14" s="435">
        <v>12</v>
      </c>
      <c r="F14" s="435">
        <v>107</v>
      </c>
      <c r="G14" s="435">
        <v>10011</v>
      </c>
      <c r="H14" s="435">
        <v>3556</v>
      </c>
      <c r="I14" s="435">
        <v>25</v>
      </c>
      <c r="J14" s="435">
        <v>41</v>
      </c>
      <c r="K14" s="435">
        <v>3541</v>
      </c>
    </row>
    <row r="15" spans="2:11" ht="19.5" customHeight="1">
      <c r="B15" s="374" t="s">
        <v>344</v>
      </c>
      <c r="C15" s="375" t="s">
        <v>482</v>
      </c>
      <c r="D15" s="434">
        <v>29484</v>
      </c>
      <c r="E15" s="435">
        <v>312</v>
      </c>
      <c r="F15" s="435">
        <v>346</v>
      </c>
      <c r="G15" s="435">
        <v>29448</v>
      </c>
      <c r="H15" s="435">
        <v>4360</v>
      </c>
      <c r="I15" s="435">
        <v>351</v>
      </c>
      <c r="J15" s="435">
        <v>274</v>
      </c>
      <c r="K15" s="435">
        <v>4439</v>
      </c>
    </row>
    <row r="16" spans="2:11" ht="19.5" customHeight="1">
      <c r="B16" s="374" t="s">
        <v>281</v>
      </c>
      <c r="C16" s="375" t="s">
        <v>483</v>
      </c>
      <c r="D16" s="434">
        <v>28292</v>
      </c>
      <c r="E16" s="435">
        <v>190</v>
      </c>
      <c r="F16" s="435">
        <v>816</v>
      </c>
      <c r="G16" s="435">
        <v>27667</v>
      </c>
      <c r="H16" s="435">
        <v>100524</v>
      </c>
      <c r="I16" s="435">
        <v>4365</v>
      </c>
      <c r="J16" s="435">
        <v>6914</v>
      </c>
      <c r="K16" s="435">
        <v>97974</v>
      </c>
    </row>
    <row r="17" spans="2:11" ht="19.5" customHeight="1">
      <c r="B17" s="374" t="s">
        <v>199</v>
      </c>
      <c r="C17" s="375" t="s">
        <v>485</v>
      </c>
      <c r="D17" s="434">
        <v>18695</v>
      </c>
      <c r="E17" s="435">
        <v>191</v>
      </c>
      <c r="F17" s="435">
        <v>176</v>
      </c>
      <c r="G17" s="435">
        <v>18710</v>
      </c>
      <c r="H17" s="435">
        <v>20833</v>
      </c>
      <c r="I17" s="435">
        <v>240</v>
      </c>
      <c r="J17" s="435">
        <v>764</v>
      </c>
      <c r="K17" s="435">
        <v>20309</v>
      </c>
    </row>
    <row r="18" spans="2:11" ht="19.5" customHeight="1">
      <c r="B18" s="374" t="s">
        <v>406</v>
      </c>
      <c r="C18" s="375" t="s">
        <v>486</v>
      </c>
      <c r="D18" s="434">
        <v>43633</v>
      </c>
      <c r="E18" s="435">
        <v>155</v>
      </c>
      <c r="F18" s="435">
        <v>1491</v>
      </c>
      <c r="G18" s="435">
        <v>42297</v>
      </c>
      <c r="H18" s="435">
        <v>29948</v>
      </c>
      <c r="I18" s="435">
        <v>1250</v>
      </c>
      <c r="J18" s="435">
        <v>766</v>
      </c>
      <c r="K18" s="435">
        <v>30432</v>
      </c>
    </row>
    <row r="19" spans="2:11" ht="19.5" customHeight="1">
      <c r="B19" s="374" t="s">
        <v>407</v>
      </c>
      <c r="C19" s="375" t="s">
        <v>313</v>
      </c>
      <c r="D19" s="434">
        <v>126091</v>
      </c>
      <c r="E19" s="435">
        <v>1124</v>
      </c>
      <c r="F19" s="435">
        <v>876</v>
      </c>
      <c r="G19" s="435">
        <v>126340</v>
      </c>
      <c r="H19" s="435">
        <v>60344</v>
      </c>
      <c r="I19" s="435">
        <v>1195</v>
      </c>
      <c r="J19" s="435">
        <v>1214</v>
      </c>
      <c r="K19" s="435">
        <v>60324</v>
      </c>
    </row>
    <row r="20" spans="2:11" ht="19.5" customHeight="1">
      <c r="B20" s="374" t="s">
        <v>312</v>
      </c>
      <c r="C20" s="375" t="s">
        <v>190</v>
      </c>
      <c r="D20" s="434">
        <v>10618</v>
      </c>
      <c r="E20" s="435">
        <v>424</v>
      </c>
      <c r="F20" s="435">
        <v>141</v>
      </c>
      <c r="G20" s="435">
        <v>10900</v>
      </c>
      <c r="H20" s="435">
        <v>1844</v>
      </c>
      <c r="I20" s="435">
        <v>27</v>
      </c>
      <c r="J20" s="435">
        <v>27</v>
      </c>
      <c r="K20" s="435">
        <v>1845</v>
      </c>
    </row>
    <row r="21" spans="2:11" ht="19.5" customHeight="1">
      <c r="B21" s="379" t="s">
        <v>156</v>
      </c>
      <c r="C21" s="380" t="s">
        <v>66</v>
      </c>
      <c r="D21" s="436">
        <v>65929</v>
      </c>
      <c r="E21" s="437">
        <v>1386</v>
      </c>
      <c r="F21" s="437">
        <v>671</v>
      </c>
      <c r="G21" s="437">
        <v>66701</v>
      </c>
      <c r="H21" s="437">
        <v>41359</v>
      </c>
      <c r="I21" s="437">
        <v>752</v>
      </c>
      <c r="J21" s="437">
        <v>1036</v>
      </c>
      <c r="K21" s="437">
        <v>41018</v>
      </c>
    </row>
    <row r="22" spans="2:11" ht="19.5" customHeight="1">
      <c r="B22" s="383" t="s">
        <v>78</v>
      </c>
      <c r="C22" s="384" t="s">
        <v>487</v>
      </c>
      <c r="D22" s="433">
        <v>44207</v>
      </c>
      <c r="E22" s="433">
        <v>432</v>
      </c>
      <c r="F22" s="433">
        <v>698</v>
      </c>
      <c r="G22" s="433">
        <v>43943</v>
      </c>
      <c r="H22" s="433">
        <v>15162</v>
      </c>
      <c r="I22" s="433">
        <v>392</v>
      </c>
      <c r="J22" s="433">
        <v>914</v>
      </c>
      <c r="K22" s="433">
        <v>14638</v>
      </c>
    </row>
    <row r="23" spans="2:11" ht="19.5" customHeight="1">
      <c r="B23" s="385" t="s">
        <v>209</v>
      </c>
      <c r="C23" s="375" t="s">
        <v>488</v>
      </c>
      <c r="D23" s="438">
        <v>4914</v>
      </c>
      <c r="E23" s="438">
        <v>29</v>
      </c>
      <c r="F23" s="438">
        <v>16</v>
      </c>
      <c r="G23" s="438">
        <v>4926</v>
      </c>
      <c r="H23" s="438">
        <v>1365</v>
      </c>
      <c r="I23" s="438">
        <v>71</v>
      </c>
      <c r="J23" s="438">
        <v>29</v>
      </c>
      <c r="K23" s="438">
        <v>1408</v>
      </c>
    </row>
    <row r="24" spans="2:11" ht="19.5" customHeight="1">
      <c r="B24" s="388" t="s">
        <v>490</v>
      </c>
      <c r="C24" s="389" t="s">
        <v>491</v>
      </c>
      <c r="D24" s="431">
        <v>3435</v>
      </c>
      <c r="E24" s="431">
        <v>0</v>
      </c>
      <c r="F24" s="431">
        <v>44</v>
      </c>
      <c r="G24" s="431">
        <v>3391</v>
      </c>
      <c r="H24" s="431">
        <v>734</v>
      </c>
      <c r="I24" s="431">
        <v>15</v>
      </c>
      <c r="J24" s="431">
        <v>0</v>
      </c>
      <c r="K24" s="431">
        <v>749</v>
      </c>
    </row>
    <row r="25" spans="2:11" ht="19.5" customHeight="1">
      <c r="B25" s="392" t="s">
        <v>492</v>
      </c>
      <c r="C25" s="393" t="s">
        <v>301</v>
      </c>
      <c r="D25" s="435">
        <v>3583</v>
      </c>
      <c r="E25" s="435">
        <v>142</v>
      </c>
      <c r="F25" s="435">
        <v>0</v>
      </c>
      <c r="G25" s="435">
        <v>3726</v>
      </c>
      <c r="H25" s="435">
        <v>953</v>
      </c>
      <c r="I25" s="435">
        <v>108</v>
      </c>
      <c r="J25" s="435">
        <v>0</v>
      </c>
      <c r="K25" s="435">
        <v>1060</v>
      </c>
    </row>
    <row r="26" spans="2:11" ht="19.5" customHeight="1">
      <c r="B26" s="392" t="s">
        <v>493</v>
      </c>
      <c r="C26" s="393" t="s">
        <v>494</v>
      </c>
      <c r="D26" s="435">
        <v>15837</v>
      </c>
      <c r="E26" s="435">
        <v>13</v>
      </c>
      <c r="F26" s="435">
        <v>25</v>
      </c>
      <c r="G26" s="435">
        <v>15825</v>
      </c>
      <c r="H26" s="435">
        <v>1543</v>
      </c>
      <c r="I26" s="435">
        <v>0</v>
      </c>
      <c r="J26" s="435">
        <v>0</v>
      </c>
      <c r="K26" s="435">
        <v>1543</v>
      </c>
    </row>
    <row r="27" spans="2:11" ht="19.5" customHeight="1">
      <c r="B27" s="392" t="s">
        <v>496</v>
      </c>
      <c r="C27" s="393" t="s">
        <v>108</v>
      </c>
      <c r="D27" s="435">
        <v>4704</v>
      </c>
      <c r="E27" s="435">
        <v>22</v>
      </c>
      <c r="F27" s="435">
        <v>51</v>
      </c>
      <c r="G27" s="435">
        <v>4676</v>
      </c>
      <c r="H27" s="435">
        <v>1212</v>
      </c>
      <c r="I27" s="435">
        <v>3</v>
      </c>
      <c r="J27" s="435">
        <v>1</v>
      </c>
      <c r="K27" s="435">
        <v>1213</v>
      </c>
    </row>
    <row r="28" spans="2:11" ht="19.5" customHeight="1">
      <c r="B28" s="392" t="s">
        <v>497</v>
      </c>
      <c r="C28" s="393" t="s">
        <v>186</v>
      </c>
      <c r="D28" s="435">
        <v>22859</v>
      </c>
      <c r="E28" s="435">
        <v>315</v>
      </c>
      <c r="F28" s="435">
        <v>473</v>
      </c>
      <c r="G28" s="435">
        <v>22699</v>
      </c>
      <c r="H28" s="435">
        <v>1797</v>
      </c>
      <c r="I28" s="435">
        <v>4</v>
      </c>
      <c r="J28" s="435">
        <v>27</v>
      </c>
      <c r="K28" s="435">
        <v>1776</v>
      </c>
    </row>
    <row r="29" spans="2:11" ht="19.5" customHeight="1">
      <c r="B29" s="392" t="s">
        <v>498</v>
      </c>
      <c r="C29" s="393" t="s">
        <v>171</v>
      </c>
      <c r="D29" s="435">
        <v>17029</v>
      </c>
      <c r="E29" s="435">
        <v>33</v>
      </c>
      <c r="F29" s="435">
        <v>182</v>
      </c>
      <c r="G29" s="435">
        <v>16882</v>
      </c>
      <c r="H29" s="435">
        <v>4621</v>
      </c>
      <c r="I29" s="435">
        <v>192</v>
      </c>
      <c r="J29" s="435">
        <v>0</v>
      </c>
      <c r="K29" s="435">
        <v>4811</v>
      </c>
    </row>
    <row r="30" spans="2:11" ht="19.5" customHeight="1">
      <c r="B30" s="392" t="s">
        <v>499</v>
      </c>
      <c r="C30" s="393" t="s">
        <v>501</v>
      </c>
      <c r="D30" s="435">
        <v>5201</v>
      </c>
      <c r="E30" s="435">
        <v>9</v>
      </c>
      <c r="F30" s="435">
        <v>78</v>
      </c>
      <c r="G30" s="435">
        <v>5131</v>
      </c>
      <c r="H30" s="435">
        <v>900</v>
      </c>
      <c r="I30" s="435">
        <v>0</v>
      </c>
      <c r="J30" s="435">
        <v>1</v>
      </c>
      <c r="K30" s="435">
        <v>900</v>
      </c>
    </row>
    <row r="31" spans="2:11" ht="19.5" customHeight="1">
      <c r="B31" s="392" t="s">
        <v>502</v>
      </c>
      <c r="C31" s="393" t="s">
        <v>503</v>
      </c>
      <c r="D31" s="435">
        <v>5584</v>
      </c>
      <c r="E31" s="435">
        <v>56</v>
      </c>
      <c r="F31" s="435">
        <v>82</v>
      </c>
      <c r="G31" s="435">
        <v>5557</v>
      </c>
      <c r="H31" s="435">
        <v>509</v>
      </c>
      <c r="I31" s="435">
        <v>3</v>
      </c>
      <c r="J31" s="435">
        <v>0</v>
      </c>
      <c r="K31" s="435">
        <v>513</v>
      </c>
    </row>
    <row r="32" spans="2:11" ht="19.5" customHeight="1">
      <c r="B32" s="392" t="s">
        <v>504</v>
      </c>
      <c r="C32" s="393" t="s">
        <v>34</v>
      </c>
      <c r="D32" s="435">
        <v>2327</v>
      </c>
      <c r="E32" s="435">
        <v>11</v>
      </c>
      <c r="F32" s="435">
        <v>11</v>
      </c>
      <c r="G32" s="435">
        <v>2327</v>
      </c>
      <c r="H32" s="435">
        <v>402</v>
      </c>
      <c r="I32" s="435">
        <v>11</v>
      </c>
      <c r="J32" s="435">
        <v>0</v>
      </c>
      <c r="K32" s="435">
        <v>413</v>
      </c>
    </row>
    <row r="33" spans="2:11" ht="19.5" customHeight="1">
      <c r="B33" s="392" t="s">
        <v>505</v>
      </c>
      <c r="C33" s="393" t="s">
        <v>506</v>
      </c>
      <c r="D33" s="435">
        <v>7869</v>
      </c>
      <c r="E33" s="435">
        <v>24</v>
      </c>
      <c r="F33" s="435">
        <v>41</v>
      </c>
      <c r="G33" s="435">
        <v>7851</v>
      </c>
      <c r="H33" s="435">
        <v>719</v>
      </c>
      <c r="I33" s="435">
        <v>0</v>
      </c>
      <c r="J33" s="435">
        <v>0</v>
      </c>
      <c r="K33" s="435">
        <v>720</v>
      </c>
    </row>
    <row r="34" spans="2:11" ht="19.5" customHeight="1">
      <c r="B34" s="392" t="s">
        <v>207</v>
      </c>
      <c r="C34" s="393" t="s">
        <v>507</v>
      </c>
      <c r="D34" s="435">
        <v>20531</v>
      </c>
      <c r="E34" s="435">
        <v>211</v>
      </c>
      <c r="F34" s="435">
        <v>240</v>
      </c>
      <c r="G34" s="435">
        <v>20503</v>
      </c>
      <c r="H34" s="435">
        <v>3265</v>
      </c>
      <c r="I34" s="435">
        <v>0</v>
      </c>
      <c r="J34" s="435">
        <v>76</v>
      </c>
      <c r="K34" s="435">
        <v>3188</v>
      </c>
    </row>
    <row r="35" spans="2:11" ht="19.5" customHeight="1">
      <c r="B35" s="392" t="s">
        <v>508</v>
      </c>
      <c r="C35" s="393" t="s">
        <v>363</v>
      </c>
      <c r="D35" s="435">
        <v>8437</v>
      </c>
      <c r="E35" s="435">
        <v>9</v>
      </c>
      <c r="F35" s="435">
        <v>61</v>
      </c>
      <c r="G35" s="435">
        <v>8388</v>
      </c>
      <c r="H35" s="435">
        <v>677</v>
      </c>
      <c r="I35" s="435">
        <v>0</v>
      </c>
      <c r="J35" s="435">
        <v>2</v>
      </c>
      <c r="K35" s="435">
        <v>672</v>
      </c>
    </row>
    <row r="36" spans="2:11" ht="19.5" customHeight="1">
      <c r="B36" s="392" t="s">
        <v>53</v>
      </c>
      <c r="C36" s="393" t="s">
        <v>385</v>
      </c>
      <c r="D36" s="435">
        <v>26892</v>
      </c>
      <c r="E36" s="435">
        <v>142</v>
      </c>
      <c r="F36" s="435">
        <v>53</v>
      </c>
      <c r="G36" s="435">
        <v>26981</v>
      </c>
      <c r="H36" s="435">
        <v>2279</v>
      </c>
      <c r="I36" s="435">
        <v>98</v>
      </c>
      <c r="J36" s="435">
        <v>108</v>
      </c>
      <c r="K36" s="435">
        <v>2269</v>
      </c>
    </row>
    <row r="37" spans="2:11" ht="19.5" customHeight="1">
      <c r="B37" s="392" t="s">
        <v>489</v>
      </c>
      <c r="C37" s="393" t="s">
        <v>510</v>
      </c>
      <c r="D37" s="435">
        <v>9433</v>
      </c>
      <c r="E37" s="435">
        <v>120</v>
      </c>
      <c r="F37" s="435">
        <v>91</v>
      </c>
      <c r="G37" s="435">
        <v>9462</v>
      </c>
      <c r="H37" s="435">
        <v>1183</v>
      </c>
      <c r="I37" s="435">
        <v>16</v>
      </c>
      <c r="J37" s="435">
        <v>8</v>
      </c>
      <c r="K37" s="435">
        <v>1191</v>
      </c>
    </row>
    <row r="38" spans="2:11" ht="19.5" customHeight="1">
      <c r="B38" s="392" t="s">
        <v>212</v>
      </c>
      <c r="C38" s="393" t="s">
        <v>511</v>
      </c>
      <c r="D38" s="435">
        <v>7597</v>
      </c>
      <c r="E38" s="435">
        <v>36</v>
      </c>
      <c r="F38" s="435">
        <v>55</v>
      </c>
      <c r="G38" s="435">
        <v>7577</v>
      </c>
      <c r="H38" s="435">
        <v>2113</v>
      </c>
      <c r="I38" s="435">
        <v>13</v>
      </c>
      <c r="J38" s="435">
        <v>295</v>
      </c>
      <c r="K38" s="435">
        <v>1832</v>
      </c>
    </row>
    <row r="39" spans="2:11" ht="19.5" customHeight="1">
      <c r="B39" s="392" t="s">
        <v>68</v>
      </c>
      <c r="C39" s="393" t="s">
        <v>47</v>
      </c>
      <c r="D39" s="435">
        <v>32666</v>
      </c>
      <c r="E39" s="435">
        <v>206</v>
      </c>
      <c r="F39" s="435">
        <v>211</v>
      </c>
      <c r="G39" s="435">
        <v>32748</v>
      </c>
      <c r="H39" s="435">
        <v>5637</v>
      </c>
      <c r="I39" s="435">
        <v>53</v>
      </c>
      <c r="J39" s="435">
        <v>38</v>
      </c>
      <c r="K39" s="435">
        <v>5565</v>
      </c>
    </row>
    <row r="40" spans="2:11" ht="19.5" customHeight="1">
      <c r="B40" s="392" t="s">
        <v>513</v>
      </c>
      <c r="C40" s="393" t="s">
        <v>514</v>
      </c>
      <c r="D40" s="435">
        <v>2374</v>
      </c>
      <c r="E40" s="435">
        <v>12</v>
      </c>
      <c r="F40" s="435">
        <v>32</v>
      </c>
      <c r="G40" s="435">
        <v>2354</v>
      </c>
      <c r="H40" s="435">
        <v>138</v>
      </c>
      <c r="I40" s="435">
        <v>0</v>
      </c>
      <c r="J40" s="435">
        <v>0</v>
      </c>
      <c r="K40" s="435">
        <v>138</v>
      </c>
    </row>
    <row r="41" spans="2:11" ht="19.5" customHeight="1">
      <c r="B41" s="392" t="s">
        <v>200</v>
      </c>
      <c r="C41" s="393" t="s">
        <v>515</v>
      </c>
      <c r="D41" s="435">
        <v>83584</v>
      </c>
      <c r="E41" s="435">
        <v>304</v>
      </c>
      <c r="F41" s="435">
        <v>562</v>
      </c>
      <c r="G41" s="435">
        <v>83184</v>
      </c>
      <c r="H41" s="435">
        <v>7930</v>
      </c>
      <c r="I41" s="435">
        <v>294</v>
      </c>
      <c r="J41" s="435">
        <v>260</v>
      </c>
      <c r="K41" s="435">
        <v>8106</v>
      </c>
    </row>
    <row r="42" spans="2:11" ht="19.5" customHeight="1">
      <c r="B42" s="392" t="s">
        <v>516</v>
      </c>
      <c r="C42" s="394" t="s">
        <v>435</v>
      </c>
      <c r="D42" s="435">
        <v>8255</v>
      </c>
      <c r="E42" s="435">
        <v>31</v>
      </c>
      <c r="F42" s="435">
        <v>18</v>
      </c>
      <c r="G42" s="435">
        <v>8267</v>
      </c>
      <c r="H42" s="435">
        <v>3547</v>
      </c>
      <c r="I42" s="435">
        <v>74</v>
      </c>
      <c r="J42" s="435">
        <v>79</v>
      </c>
      <c r="K42" s="435">
        <v>3543</v>
      </c>
    </row>
    <row r="43" spans="2:11" ht="19.5" customHeight="1">
      <c r="B43" s="383" t="s">
        <v>82</v>
      </c>
      <c r="C43" s="395" t="s">
        <v>170</v>
      </c>
      <c r="D43" s="433">
        <v>51851</v>
      </c>
      <c r="E43" s="433">
        <v>348</v>
      </c>
      <c r="F43" s="433">
        <v>502</v>
      </c>
      <c r="G43" s="433">
        <v>51696</v>
      </c>
      <c r="H43" s="433">
        <v>13992</v>
      </c>
      <c r="I43" s="433">
        <v>440</v>
      </c>
      <c r="J43" s="433">
        <v>596</v>
      </c>
      <c r="K43" s="433">
        <v>13837</v>
      </c>
    </row>
    <row r="44" spans="2:11" ht="19.5" customHeight="1">
      <c r="B44" s="396" t="s">
        <v>517</v>
      </c>
      <c r="C44" s="397" t="s">
        <v>349</v>
      </c>
      <c r="D44" s="437">
        <v>67356</v>
      </c>
      <c r="E44" s="437">
        <v>548</v>
      </c>
      <c r="F44" s="437">
        <v>863</v>
      </c>
      <c r="G44" s="437">
        <v>67042</v>
      </c>
      <c r="H44" s="437">
        <v>84764</v>
      </c>
      <c r="I44" s="437">
        <v>1687</v>
      </c>
      <c r="J44" s="437">
        <v>1004</v>
      </c>
      <c r="K44" s="437">
        <v>85446</v>
      </c>
    </row>
    <row r="45" spans="2:11" ht="19.5" customHeight="1">
      <c r="B45" s="388" t="s">
        <v>88</v>
      </c>
      <c r="C45" s="389" t="s">
        <v>518</v>
      </c>
      <c r="D45" s="433">
        <v>14294</v>
      </c>
      <c r="E45" s="433">
        <v>100</v>
      </c>
      <c r="F45" s="433">
        <v>370</v>
      </c>
      <c r="G45" s="433">
        <v>14024</v>
      </c>
      <c r="H45" s="433">
        <v>18795</v>
      </c>
      <c r="I45" s="433">
        <v>1820</v>
      </c>
      <c r="J45" s="433">
        <v>1284</v>
      </c>
      <c r="K45" s="433">
        <v>19331</v>
      </c>
    </row>
    <row r="46" spans="2:11" ht="19.5" customHeight="1">
      <c r="B46" s="392" t="s">
        <v>473</v>
      </c>
      <c r="C46" s="393" t="s">
        <v>193</v>
      </c>
      <c r="D46" s="437">
        <v>13998</v>
      </c>
      <c r="E46" s="437">
        <v>90</v>
      </c>
      <c r="F46" s="437">
        <v>446</v>
      </c>
      <c r="G46" s="437">
        <v>13643</v>
      </c>
      <c r="H46" s="437">
        <v>81729</v>
      </c>
      <c r="I46" s="437">
        <v>2545</v>
      </c>
      <c r="J46" s="437">
        <v>5630</v>
      </c>
      <c r="K46" s="437">
        <v>78643</v>
      </c>
    </row>
    <row r="47" spans="2:11" ht="19.5" customHeight="1">
      <c r="B47" s="383" t="s">
        <v>519</v>
      </c>
      <c r="C47" s="384" t="s">
        <v>157</v>
      </c>
      <c r="D47" s="431">
        <v>72060</v>
      </c>
      <c r="E47" s="431">
        <v>653</v>
      </c>
      <c r="F47" s="431">
        <v>437</v>
      </c>
      <c r="G47" s="431">
        <v>72277</v>
      </c>
      <c r="H47" s="431">
        <v>18384</v>
      </c>
      <c r="I47" s="431">
        <v>103</v>
      </c>
      <c r="J47" s="431">
        <v>813</v>
      </c>
      <c r="K47" s="431">
        <v>17673</v>
      </c>
    </row>
    <row r="48" spans="2:11" ht="19.5" customHeight="1">
      <c r="B48" s="396" t="s">
        <v>295</v>
      </c>
      <c r="C48" s="380" t="s">
        <v>134</v>
      </c>
      <c r="D48" s="435">
        <v>54031</v>
      </c>
      <c r="E48" s="435">
        <v>471</v>
      </c>
      <c r="F48" s="435">
        <v>439</v>
      </c>
      <c r="G48" s="435">
        <v>54063</v>
      </c>
      <c r="H48" s="435">
        <v>41960</v>
      </c>
      <c r="I48" s="435">
        <v>1092</v>
      </c>
      <c r="J48" s="435">
        <v>401</v>
      </c>
      <c r="K48" s="435">
        <v>42651</v>
      </c>
    </row>
    <row r="49" spans="2:11" ht="19.5" customHeight="1">
      <c r="B49" s="388" t="s">
        <v>520</v>
      </c>
      <c r="C49" s="389" t="s">
        <v>252</v>
      </c>
      <c r="D49" s="518">
        <v>24266</v>
      </c>
      <c r="E49" s="518">
        <v>837</v>
      </c>
      <c r="F49" s="518">
        <v>424</v>
      </c>
      <c r="G49" s="518">
        <v>24681</v>
      </c>
      <c r="H49" s="518">
        <v>2983</v>
      </c>
      <c r="I49" s="518">
        <v>241</v>
      </c>
      <c r="J49" s="518">
        <v>291</v>
      </c>
      <c r="K49" s="518">
        <v>2931</v>
      </c>
    </row>
    <row r="50" spans="2:11" ht="19.5" customHeight="1">
      <c r="B50" s="392" t="s">
        <v>521</v>
      </c>
      <c r="C50" s="393" t="s">
        <v>522</v>
      </c>
      <c r="D50" s="438">
        <v>21181</v>
      </c>
      <c r="E50" s="438">
        <v>529</v>
      </c>
      <c r="F50" s="438">
        <v>247</v>
      </c>
      <c r="G50" s="438">
        <v>21518</v>
      </c>
      <c r="H50" s="438">
        <v>35885</v>
      </c>
      <c r="I50" s="438">
        <v>511</v>
      </c>
      <c r="J50" s="438">
        <v>633</v>
      </c>
      <c r="K50" s="438">
        <v>35708</v>
      </c>
    </row>
    <row r="51" spans="2:11" ht="19.5" customHeight="1">
      <c r="B51" s="396" t="s">
        <v>300</v>
      </c>
      <c r="C51" s="380" t="s">
        <v>381</v>
      </c>
      <c r="D51" s="437">
        <v>20482</v>
      </c>
      <c r="E51" s="438">
        <v>20</v>
      </c>
      <c r="F51" s="437">
        <v>0</v>
      </c>
      <c r="G51" s="437">
        <v>20502</v>
      </c>
      <c r="H51" s="437">
        <v>2491</v>
      </c>
      <c r="I51" s="437">
        <v>0</v>
      </c>
      <c r="J51" s="437">
        <v>112</v>
      </c>
      <c r="K51" s="437">
        <v>2379</v>
      </c>
    </row>
    <row r="52" spans="2:11" ht="18.75">
      <c r="B52" s="398"/>
      <c r="C52" s="350"/>
      <c r="D52" s="354" t="s">
        <v>138</v>
      </c>
      <c r="F52" s="506"/>
      <c r="I52" s="398"/>
      <c r="J52" s="398"/>
      <c r="K52" s="398"/>
    </row>
    <row r="53" spans="2:11" ht="17.25" customHeight="1">
      <c r="B53" s="513"/>
      <c r="C53" s="353">
        <v>43497</v>
      </c>
      <c r="D53" s="513"/>
      <c r="E53" s="355"/>
      <c r="F53" s="355"/>
      <c r="G53" s="355"/>
      <c r="H53" s="355"/>
      <c r="I53" s="355"/>
      <c r="J53" s="355"/>
      <c r="K53" s="355"/>
    </row>
    <row r="54" spans="2:11" ht="14.25">
      <c r="B54" s="355"/>
      <c r="C54" s="356" t="s">
        <v>524</v>
      </c>
      <c r="E54" s="355"/>
      <c r="F54" s="355"/>
      <c r="G54" s="355"/>
      <c r="H54" s="355"/>
      <c r="I54" s="355"/>
      <c r="J54" s="355"/>
      <c r="K54" s="350" t="s">
        <v>388</v>
      </c>
    </row>
    <row r="55" spans="1:11" ht="18" customHeight="1">
      <c r="A55" s="352"/>
      <c r="B55" s="670" t="s">
        <v>532</v>
      </c>
      <c r="C55" s="671"/>
      <c r="D55" s="684" t="s">
        <v>550</v>
      </c>
      <c r="E55" s="686"/>
      <c r="F55" s="686"/>
      <c r="G55" s="699"/>
      <c r="H55" s="683" t="s">
        <v>551</v>
      </c>
      <c r="I55" s="686"/>
      <c r="J55" s="686"/>
      <c r="K55" s="699"/>
    </row>
    <row r="56" spans="2:11" s="352" customFormat="1" ht="36" customHeight="1">
      <c r="B56" s="674"/>
      <c r="C56" s="675"/>
      <c r="D56" s="514" t="s">
        <v>333</v>
      </c>
      <c r="E56" s="515" t="s">
        <v>107</v>
      </c>
      <c r="F56" s="515" t="s">
        <v>557</v>
      </c>
      <c r="G56" s="516" t="s">
        <v>558</v>
      </c>
      <c r="H56" s="514" t="s">
        <v>333</v>
      </c>
      <c r="I56" s="515" t="s">
        <v>107</v>
      </c>
      <c r="J56" s="515" t="s">
        <v>557</v>
      </c>
      <c r="K56" s="516" t="s">
        <v>558</v>
      </c>
    </row>
    <row r="57" spans="1:11" s="352" customFormat="1" ht="19.5" customHeight="1">
      <c r="A57" s="350"/>
      <c r="B57" s="366" t="s">
        <v>49</v>
      </c>
      <c r="C57" s="367" t="s">
        <v>113</v>
      </c>
      <c r="D57" s="517">
        <v>621447</v>
      </c>
      <c r="E57" s="517">
        <v>4357</v>
      </c>
      <c r="F57" s="517">
        <v>6663</v>
      </c>
      <c r="G57" s="517">
        <v>619228</v>
      </c>
      <c r="H57" s="517">
        <v>210903</v>
      </c>
      <c r="I57" s="517">
        <v>4451</v>
      </c>
      <c r="J57" s="517">
        <v>4627</v>
      </c>
      <c r="K57" s="517">
        <v>210640</v>
      </c>
    </row>
    <row r="58" spans="2:11" ht="19.5" customHeight="1">
      <c r="B58" s="370" t="s">
        <v>398</v>
      </c>
      <c r="C58" s="371" t="s">
        <v>475</v>
      </c>
      <c r="D58" s="432">
        <v>16283</v>
      </c>
      <c r="E58" s="433">
        <v>14</v>
      </c>
      <c r="F58" s="433">
        <v>47</v>
      </c>
      <c r="G58" s="433">
        <v>16250</v>
      </c>
      <c r="H58" s="433">
        <v>2827</v>
      </c>
      <c r="I58" s="433">
        <v>139</v>
      </c>
      <c r="J58" s="433">
        <v>139</v>
      </c>
      <c r="K58" s="433">
        <v>2827</v>
      </c>
    </row>
    <row r="59" spans="2:11" ht="19.5" customHeight="1">
      <c r="B59" s="374" t="s">
        <v>67</v>
      </c>
      <c r="C59" s="375" t="s">
        <v>162</v>
      </c>
      <c r="D59" s="434">
        <v>269912</v>
      </c>
      <c r="E59" s="435">
        <v>1750</v>
      </c>
      <c r="F59" s="435">
        <v>2480</v>
      </c>
      <c r="G59" s="435">
        <v>269268</v>
      </c>
      <c r="H59" s="435">
        <v>33768</v>
      </c>
      <c r="I59" s="435">
        <v>640</v>
      </c>
      <c r="J59" s="435">
        <v>946</v>
      </c>
      <c r="K59" s="435">
        <v>33376</v>
      </c>
    </row>
    <row r="60" spans="2:11" ht="19.5" customHeight="1">
      <c r="B60" s="378" t="s">
        <v>399</v>
      </c>
      <c r="C60" s="375" t="s">
        <v>476</v>
      </c>
      <c r="D60" s="434">
        <v>4562</v>
      </c>
      <c r="E60" s="435">
        <v>5</v>
      </c>
      <c r="F60" s="435">
        <v>20</v>
      </c>
      <c r="G60" s="435">
        <v>4547</v>
      </c>
      <c r="H60" s="435">
        <v>379</v>
      </c>
      <c r="I60" s="435">
        <v>15</v>
      </c>
      <c r="J60" s="435">
        <v>9</v>
      </c>
      <c r="K60" s="435">
        <v>385</v>
      </c>
    </row>
    <row r="61" spans="2:11" ht="19.5" customHeight="1">
      <c r="B61" s="374" t="s">
        <v>353</v>
      </c>
      <c r="C61" s="375" t="s">
        <v>477</v>
      </c>
      <c r="D61" s="434">
        <v>11040</v>
      </c>
      <c r="E61" s="435">
        <v>106</v>
      </c>
      <c r="F61" s="435">
        <v>32</v>
      </c>
      <c r="G61" s="435">
        <v>11115</v>
      </c>
      <c r="H61" s="435">
        <v>240</v>
      </c>
      <c r="I61" s="435">
        <v>0</v>
      </c>
      <c r="J61" s="435">
        <v>0</v>
      </c>
      <c r="K61" s="435">
        <v>239</v>
      </c>
    </row>
    <row r="62" spans="2:11" ht="19.5" customHeight="1">
      <c r="B62" s="374" t="s">
        <v>163</v>
      </c>
      <c r="C62" s="375" t="s">
        <v>479</v>
      </c>
      <c r="D62" s="434">
        <v>48345</v>
      </c>
      <c r="E62" s="435">
        <v>571</v>
      </c>
      <c r="F62" s="435">
        <v>546</v>
      </c>
      <c r="G62" s="435">
        <v>48367</v>
      </c>
      <c r="H62" s="435">
        <v>10438</v>
      </c>
      <c r="I62" s="435">
        <v>129</v>
      </c>
      <c r="J62" s="435">
        <v>63</v>
      </c>
      <c r="K62" s="435">
        <v>10507</v>
      </c>
    </row>
    <row r="63" spans="2:11" ht="19.5" customHeight="1">
      <c r="B63" s="374" t="s">
        <v>403</v>
      </c>
      <c r="C63" s="375" t="s">
        <v>461</v>
      </c>
      <c r="D63" s="434">
        <v>44454</v>
      </c>
      <c r="E63" s="435">
        <v>142</v>
      </c>
      <c r="F63" s="435">
        <v>349</v>
      </c>
      <c r="G63" s="435">
        <v>44247</v>
      </c>
      <c r="H63" s="435">
        <v>37689</v>
      </c>
      <c r="I63" s="435">
        <v>716</v>
      </c>
      <c r="J63" s="435">
        <v>416</v>
      </c>
      <c r="K63" s="435">
        <v>37989</v>
      </c>
    </row>
    <row r="64" spans="2:11" ht="19.5" customHeight="1">
      <c r="B64" s="374" t="s">
        <v>404</v>
      </c>
      <c r="C64" s="375" t="s">
        <v>219</v>
      </c>
      <c r="D64" s="434">
        <v>13061</v>
      </c>
      <c r="E64" s="435">
        <v>69</v>
      </c>
      <c r="F64" s="435">
        <v>116</v>
      </c>
      <c r="G64" s="435">
        <v>13014</v>
      </c>
      <c r="H64" s="435">
        <v>2121</v>
      </c>
      <c r="I64" s="435">
        <v>15</v>
      </c>
      <c r="J64" s="435">
        <v>16</v>
      </c>
      <c r="K64" s="435">
        <v>2120</v>
      </c>
    </row>
    <row r="65" spans="2:11" ht="19.5" customHeight="1">
      <c r="B65" s="374" t="s">
        <v>405</v>
      </c>
      <c r="C65" s="375" t="s">
        <v>480</v>
      </c>
      <c r="D65" s="434">
        <v>3126</v>
      </c>
      <c r="E65" s="435">
        <v>12</v>
      </c>
      <c r="F65" s="435">
        <v>24</v>
      </c>
      <c r="G65" s="435">
        <v>3114</v>
      </c>
      <c r="H65" s="435">
        <v>763</v>
      </c>
      <c r="I65" s="435">
        <v>25</v>
      </c>
      <c r="J65" s="435">
        <v>12</v>
      </c>
      <c r="K65" s="435">
        <v>776</v>
      </c>
    </row>
    <row r="66" spans="2:11" ht="19.5" customHeight="1">
      <c r="B66" s="374" t="s">
        <v>344</v>
      </c>
      <c r="C66" s="375" t="s">
        <v>482</v>
      </c>
      <c r="D66" s="434">
        <v>18783</v>
      </c>
      <c r="E66" s="435">
        <v>10</v>
      </c>
      <c r="F66" s="435">
        <v>84</v>
      </c>
      <c r="G66" s="435">
        <v>18708</v>
      </c>
      <c r="H66" s="435">
        <v>1375</v>
      </c>
      <c r="I66" s="435">
        <v>9</v>
      </c>
      <c r="J66" s="435">
        <v>19</v>
      </c>
      <c r="K66" s="435">
        <v>1366</v>
      </c>
    </row>
    <row r="67" spans="2:11" ht="19.5" customHeight="1">
      <c r="B67" s="374" t="s">
        <v>281</v>
      </c>
      <c r="C67" s="375" t="s">
        <v>483</v>
      </c>
      <c r="D67" s="434">
        <v>15773</v>
      </c>
      <c r="E67" s="435">
        <v>191</v>
      </c>
      <c r="F67" s="435">
        <v>471</v>
      </c>
      <c r="G67" s="435">
        <v>15494</v>
      </c>
      <c r="H67" s="435">
        <v>29989</v>
      </c>
      <c r="I67" s="435">
        <v>1454</v>
      </c>
      <c r="J67" s="435">
        <v>1835</v>
      </c>
      <c r="K67" s="435">
        <v>29607</v>
      </c>
    </row>
    <row r="68" spans="2:11" ht="19.5" customHeight="1">
      <c r="B68" s="374" t="s">
        <v>199</v>
      </c>
      <c r="C68" s="375" t="s">
        <v>485</v>
      </c>
      <c r="D68" s="434">
        <v>10199</v>
      </c>
      <c r="E68" s="435">
        <v>191</v>
      </c>
      <c r="F68" s="435">
        <v>48</v>
      </c>
      <c r="G68" s="435">
        <v>10343</v>
      </c>
      <c r="H68" s="435">
        <v>11518</v>
      </c>
      <c r="I68" s="435">
        <v>132</v>
      </c>
      <c r="J68" s="435">
        <v>198</v>
      </c>
      <c r="K68" s="435">
        <v>11451</v>
      </c>
    </row>
    <row r="69" spans="2:11" ht="19.5" customHeight="1">
      <c r="B69" s="374" t="s">
        <v>406</v>
      </c>
      <c r="C69" s="375" t="s">
        <v>486</v>
      </c>
      <c r="D69" s="434">
        <v>29738</v>
      </c>
      <c r="E69" s="435">
        <v>30</v>
      </c>
      <c r="F69" s="435">
        <v>1491</v>
      </c>
      <c r="G69" s="435">
        <v>28276</v>
      </c>
      <c r="H69" s="435">
        <v>13441</v>
      </c>
      <c r="I69" s="435">
        <v>17</v>
      </c>
      <c r="J69" s="435">
        <v>6</v>
      </c>
      <c r="K69" s="435">
        <v>13453</v>
      </c>
    </row>
    <row r="70" spans="2:11" ht="19.5" customHeight="1">
      <c r="B70" s="374" t="s">
        <v>407</v>
      </c>
      <c r="C70" s="375" t="s">
        <v>313</v>
      </c>
      <c r="D70" s="434">
        <v>90519</v>
      </c>
      <c r="E70" s="435">
        <v>569</v>
      </c>
      <c r="F70" s="435">
        <v>433</v>
      </c>
      <c r="G70" s="435">
        <v>90656</v>
      </c>
      <c r="H70" s="435">
        <v>31997</v>
      </c>
      <c r="I70" s="435">
        <v>481</v>
      </c>
      <c r="J70" s="435">
        <v>208</v>
      </c>
      <c r="K70" s="435">
        <v>32269</v>
      </c>
    </row>
    <row r="71" spans="2:11" ht="19.5" customHeight="1">
      <c r="B71" s="374" t="s">
        <v>312</v>
      </c>
      <c r="C71" s="375" t="s">
        <v>190</v>
      </c>
      <c r="D71" s="434">
        <v>5307</v>
      </c>
      <c r="E71" s="435">
        <v>0</v>
      </c>
      <c r="F71" s="435">
        <v>0</v>
      </c>
      <c r="G71" s="435">
        <v>5306</v>
      </c>
      <c r="H71" s="435">
        <v>983</v>
      </c>
      <c r="I71" s="435">
        <v>27</v>
      </c>
      <c r="J71" s="435">
        <v>27</v>
      </c>
      <c r="K71" s="435">
        <v>984</v>
      </c>
    </row>
    <row r="72" spans="2:11" ht="19.5" customHeight="1">
      <c r="B72" s="379" t="s">
        <v>156</v>
      </c>
      <c r="C72" s="380" t="s">
        <v>66</v>
      </c>
      <c r="D72" s="436">
        <v>40345</v>
      </c>
      <c r="E72" s="437">
        <v>697</v>
      </c>
      <c r="F72" s="437">
        <v>522</v>
      </c>
      <c r="G72" s="437">
        <v>40523</v>
      </c>
      <c r="H72" s="437">
        <v>33375</v>
      </c>
      <c r="I72" s="437">
        <v>652</v>
      </c>
      <c r="J72" s="437">
        <v>733</v>
      </c>
      <c r="K72" s="437">
        <v>33291</v>
      </c>
    </row>
    <row r="73" spans="2:11" ht="19.5" customHeight="1">
      <c r="B73" s="383" t="s">
        <v>78</v>
      </c>
      <c r="C73" s="384" t="s">
        <v>487</v>
      </c>
      <c r="D73" s="433">
        <v>27371</v>
      </c>
      <c r="E73" s="433">
        <v>432</v>
      </c>
      <c r="F73" s="433">
        <v>411</v>
      </c>
      <c r="G73" s="433">
        <v>27393</v>
      </c>
      <c r="H73" s="433">
        <v>13308</v>
      </c>
      <c r="I73" s="433">
        <v>392</v>
      </c>
      <c r="J73" s="433">
        <v>634</v>
      </c>
      <c r="K73" s="433">
        <v>13065</v>
      </c>
    </row>
    <row r="74" spans="2:11" ht="19.5" customHeight="1">
      <c r="B74" s="385" t="s">
        <v>209</v>
      </c>
      <c r="C74" s="375" t="s">
        <v>488</v>
      </c>
      <c r="D74" s="438">
        <v>3891</v>
      </c>
      <c r="E74" s="438">
        <v>29</v>
      </c>
      <c r="F74" s="438">
        <v>16</v>
      </c>
      <c r="G74" s="438">
        <v>3903</v>
      </c>
      <c r="H74" s="438">
        <v>499</v>
      </c>
      <c r="I74" s="438">
        <v>0</v>
      </c>
      <c r="J74" s="438">
        <v>29</v>
      </c>
      <c r="K74" s="438">
        <v>471</v>
      </c>
    </row>
    <row r="75" spans="2:11" ht="19.5" customHeight="1">
      <c r="B75" s="388" t="s">
        <v>490</v>
      </c>
      <c r="C75" s="389" t="s">
        <v>491</v>
      </c>
      <c r="D75" s="440">
        <v>1511</v>
      </c>
      <c r="E75" s="440">
        <v>0</v>
      </c>
      <c r="F75" s="440">
        <v>15</v>
      </c>
      <c r="G75" s="440">
        <v>1496</v>
      </c>
      <c r="H75" s="440">
        <v>397</v>
      </c>
      <c r="I75" s="440">
        <v>15</v>
      </c>
      <c r="J75" s="440">
        <v>0</v>
      </c>
      <c r="K75" s="440">
        <v>412</v>
      </c>
    </row>
    <row r="76" spans="2:11" ht="19.5" customHeight="1">
      <c r="B76" s="392" t="s">
        <v>492</v>
      </c>
      <c r="C76" s="393" t="s">
        <v>301</v>
      </c>
      <c r="D76" s="435" t="s">
        <v>591</v>
      </c>
      <c r="E76" s="435" t="s">
        <v>591</v>
      </c>
      <c r="F76" s="435" t="s">
        <v>591</v>
      </c>
      <c r="G76" s="435" t="s">
        <v>591</v>
      </c>
      <c r="H76" s="435" t="s">
        <v>591</v>
      </c>
      <c r="I76" s="435" t="s">
        <v>591</v>
      </c>
      <c r="J76" s="435" t="s">
        <v>591</v>
      </c>
      <c r="K76" s="435" t="s">
        <v>591</v>
      </c>
    </row>
    <row r="77" spans="2:11" ht="19.5" customHeight="1">
      <c r="B77" s="392" t="s">
        <v>493</v>
      </c>
      <c r="C77" s="393" t="s">
        <v>494</v>
      </c>
      <c r="D77" s="435">
        <v>12926</v>
      </c>
      <c r="E77" s="435">
        <v>13</v>
      </c>
      <c r="F77" s="435">
        <v>25</v>
      </c>
      <c r="G77" s="435">
        <v>12914</v>
      </c>
      <c r="H77" s="435">
        <v>88</v>
      </c>
      <c r="I77" s="435">
        <v>0</v>
      </c>
      <c r="J77" s="435">
        <v>0</v>
      </c>
      <c r="K77" s="435">
        <v>88</v>
      </c>
    </row>
    <row r="78" spans="2:11" ht="19.5" customHeight="1">
      <c r="B78" s="392" t="s">
        <v>496</v>
      </c>
      <c r="C78" s="393" t="s">
        <v>108</v>
      </c>
      <c r="D78" s="435">
        <v>3033</v>
      </c>
      <c r="E78" s="435">
        <v>22</v>
      </c>
      <c r="F78" s="435">
        <v>51</v>
      </c>
      <c r="G78" s="435">
        <v>3005</v>
      </c>
      <c r="H78" s="435">
        <v>441</v>
      </c>
      <c r="I78" s="435">
        <v>3</v>
      </c>
      <c r="J78" s="435">
        <v>1</v>
      </c>
      <c r="K78" s="435">
        <v>442</v>
      </c>
    </row>
    <row r="79" spans="2:11" ht="19.5" customHeight="1">
      <c r="B79" s="392" t="s">
        <v>497</v>
      </c>
      <c r="C79" s="393" t="s">
        <v>186</v>
      </c>
      <c r="D79" s="435">
        <v>21215</v>
      </c>
      <c r="E79" s="435">
        <v>315</v>
      </c>
      <c r="F79" s="435">
        <v>473</v>
      </c>
      <c r="G79" s="435">
        <v>21055</v>
      </c>
      <c r="H79" s="435">
        <v>1529</v>
      </c>
      <c r="I79" s="435">
        <v>4</v>
      </c>
      <c r="J79" s="435">
        <v>27</v>
      </c>
      <c r="K79" s="435">
        <v>1508</v>
      </c>
    </row>
    <row r="80" spans="2:11" ht="19.5" customHeight="1">
      <c r="B80" s="392" t="s">
        <v>498</v>
      </c>
      <c r="C80" s="393" t="s">
        <v>171</v>
      </c>
      <c r="D80" s="435">
        <v>14102</v>
      </c>
      <c r="E80" s="435">
        <v>33</v>
      </c>
      <c r="F80" s="435">
        <v>182</v>
      </c>
      <c r="G80" s="435">
        <v>13954</v>
      </c>
      <c r="H80" s="435">
        <v>1988</v>
      </c>
      <c r="I80" s="435">
        <v>55</v>
      </c>
      <c r="J80" s="435">
        <v>0</v>
      </c>
      <c r="K80" s="435">
        <v>2042</v>
      </c>
    </row>
    <row r="81" spans="2:11" ht="19.5" customHeight="1">
      <c r="B81" s="392" t="s">
        <v>499</v>
      </c>
      <c r="C81" s="393" t="s">
        <v>501</v>
      </c>
      <c r="D81" s="435">
        <v>4520</v>
      </c>
      <c r="E81" s="435">
        <v>9</v>
      </c>
      <c r="F81" s="435">
        <v>35</v>
      </c>
      <c r="G81" s="435">
        <v>4493</v>
      </c>
      <c r="H81" s="435">
        <v>623</v>
      </c>
      <c r="I81" s="435">
        <v>0</v>
      </c>
      <c r="J81" s="435">
        <v>1</v>
      </c>
      <c r="K81" s="435">
        <v>623</v>
      </c>
    </row>
    <row r="82" spans="2:11" ht="19.5" customHeight="1">
      <c r="B82" s="392" t="s">
        <v>502</v>
      </c>
      <c r="C82" s="393" t="s">
        <v>503</v>
      </c>
      <c r="D82" s="435">
        <v>2759</v>
      </c>
      <c r="E82" s="435">
        <v>12</v>
      </c>
      <c r="F82" s="435">
        <v>38</v>
      </c>
      <c r="G82" s="435">
        <v>2732</v>
      </c>
      <c r="H82" s="435">
        <v>287</v>
      </c>
      <c r="I82" s="435">
        <v>3</v>
      </c>
      <c r="J82" s="435">
        <v>0</v>
      </c>
      <c r="K82" s="435">
        <v>291</v>
      </c>
    </row>
    <row r="83" spans="2:11" ht="19.5" customHeight="1">
      <c r="B83" s="392" t="s">
        <v>504</v>
      </c>
      <c r="C83" s="393" t="s">
        <v>34</v>
      </c>
      <c r="D83" s="435">
        <v>1411</v>
      </c>
      <c r="E83" s="435">
        <v>11</v>
      </c>
      <c r="F83" s="435">
        <v>11</v>
      </c>
      <c r="G83" s="435">
        <v>1411</v>
      </c>
      <c r="H83" s="435">
        <v>165</v>
      </c>
      <c r="I83" s="435">
        <v>11</v>
      </c>
      <c r="J83" s="435">
        <v>0</v>
      </c>
      <c r="K83" s="435">
        <v>176</v>
      </c>
    </row>
    <row r="84" spans="2:11" ht="19.5" customHeight="1">
      <c r="B84" s="392" t="s">
        <v>505</v>
      </c>
      <c r="C84" s="393" t="s">
        <v>506</v>
      </c>
      <c r="D84" s="435">
        <v>7070</v>
      </c>
      <c r="E84" s="435">
        <v>24</v>
      </c>
      <c r="F84" s="435">
        <v>41</v>
      </c>
      <c r="G84" s="435">
        <v>7051</v>
      </c>
      <c r="H84" s="435">
        <v>186</v>
      </c>
      <c r="I84" s="435">
        <v>0</v>
      </c>
      <c r="J84" s="435">
        <v>0</v>
      </c>
      <c r="K84" s="435">
        <v>188</v>
      </c>
    </row>
    <row r="85" spans="2:11" ht="19.5" customHeight="1">
      <c r="B85" s="392" t="s">
        <v>207</v>
      </c>
      <c r="C85" s="393" t="s">
        <v>507</v>
      </c>
      <c r="D85" s="435">
        <v>11826</v>
      </c>
      <c r="E85" s="435">
        <v>0</v>
      </c>
      <c r="F85" s="435">
        <v>145</v>
      </c>
      <c r="G85" s="435">
        <v>11683</v>
      </c>
      <c r="H85" s="435">
        <v>1781</v>
      </c>
      <c r="I85" s="435">
        <v>0</v>
      </c>
      <c r="J85" s="435">
        <v>0</v>
      </c>
      <c r="K85" s="435">
        <v>1779</v>
      </c>
    </row>
    <row r="86" spans="2:11" ht="19.5" customHeight="1">
      <c r="B86" s="392" t="s">
        <v>508</v>
      </c>
      <c r="C86" s="393" t="s">
        <v>363</v>
      </c>
      <c r="D86" s="435">
        <v>6239</v>
      </c>
      <c r="E86" s="435">
        <v>9</v>
      </c>
      <c r="F86" s="435">
        <v>61</v>
      </c>
      <c r="G86" s="435">
        <v>6189</v>
      </c>
      <c r="H86" s="435">
        <v>138</v>
      </c>
      <c r="I86" s="435">
        <v>0</v>
      </c>
      <c r="J86" s="435">
        <v>2</v>
      </c>
      <c r="K86" s="435">
        <v>134</v>
      </c>
    </row>
    <row r="87" spans="2:11" ht="19.5" customHeight="1">
      <c r="B87" s="392" t="s">
        <v>53</v>
      </c>
      <c r="C87" s="393" t="s">
        <v>385</v>
      </c>
      <c r="D87" s="435">
        <v>17935</v>
      </c>
      <c r="E87" s="435">
        <v>143</v>
      </c>
      <c r="F87" s="435">
        <v>53</v>
      </c>
      <c r="G87" s="435">
        <v>18025</v>
      </c>
      <c r="H87" s="435">
        <v>917</v>
      </c>
      <c r="I87" s="435">
        <v>10</v>
      </c>
      <c r="J87" s="435">
        <v>33</v>
      </c>
      <c r="K87" s="435">
        <v>894</v>
      </c>
    </row>
    <row r="88" spans="2:11" ht="19.5" customHeight="1">
      <c r="B88" s="392" t="s">
        <v>489</v>
      </c>
      <c r="C88" s="393" t="s">
        <v>510</v>
      </c>
      <c r="D88" s="435">
        <v>8844</v>
      </c>
      <c r="E88" s="435">
        <v>120</v>
      </c>
      <c r="F88" s="435">
        <v>91</v>
      </c>
      <c r="G88" s="435">
        <v>8873</v>
      </c>
      <c r="H88" s="435">
        <v>356</v>
      </c>
      <c r="I88" s="435">
        <v>16</v>
      </c>
      <c r="J88" s="435">
        <v>8</v>
      </c>
      <c r="K88" s="435">
        <v>364</v>
      </c>
    </row>
    <row r="89" spans="2:11" ht="19.5" customHeight="1">
      <c r="B89" s="392" t="s">
        <v>212</v>
      </c>
      <c r="C89" s="393" t="s">
        <v>511</v>
      </c>
      <c r="D89" s="435">
        <v>7597</v>
      </c>
      <c r="E89" s="435">
        <v>36</v>
      </c>
      <c r="F89" s="435">
        <v>56</v>
      </c>
      <c r="G89" s="435">
        <v>7576</v>
      </c>
      <c r="H89" s="435">
        <v>542</v>
      </c>
      <c r="I89" s="435">
        <v>13</v>
      </c>
      <c r="J89" s="435">
        <v>0</v>
      </c>
      <c r="K89" s="435">
        <v>556</v>
      </c>
    </row>
    <row r="90" spans="2:11" ht="19.5" customHeight="1">
      <c r="B90" s="392" t="s">
        <v>68</v>
      </c>
      <c r="C90" s="393" t="s">
        <v>47</v>
      </c>
      <c r="D90" s="435">
        <v>30092</v>
      </c>
      <c r="E90" s="435">
        <v>123</v>
      </c>
      <c r="F90" s="435">
        <v>164</v>
      </c>
      <c r="G90" s="435">
        <v>30138</v>
      </c>
      <c r="H90" s="435">
        <v>2910</v>
      </c>
      <c r="I90" s="435">
        <v>6</v>
      </c>
      <c r="J90" s="435">
        <v>38</v>
      </c>
      <c r="K90" s="435">
        <v>2791</v>
      </c>
    </row>
    <row r="91" spans="2:11" ht="19.5" customHeight="1">
      <c r="B91" s="392" t="s">
        <v>513</v>
      </c>
      <c r="C91" s="393" t="s">
        <v>514</v>
      </c>
      <c r="D91" s="435">
        <v>2076</v>
      </c>
      <c r="E91" s="435">
        <v>12</v>
      </c>
      <c r="F91" s="435">
        <v>32</v>
      </c>
      <c r="G91" s="435">
        <v>2056</v>
      </c>
      <c r="H91" s="435">
        <v>120</v>
      </c>
      <c r="I91" s="435">
        <v>0</v>
      </c>
      <c r="J91" s="435">
        <v>0</v>
      </c>
      <c r="K91" s="435">
        <v>120</v>
      </c>
    </row>
    <row r="92" spans="2:11" ht="19.5" customHeight="1">
      <c r="B92" s="392" t="s">
        <v>200</v>
      </c>
      <c r="C92" s="393" t="s">
        <v>515</v>
      </c>
      <c r="D92" s="435">
        <v>77123</v>
      </c>
      <c r="E92" s="435">
        <v>304</v>
      </c>
      <c r="F92" s="435">
        <v>562</v>
      </c>
      <c r="G92" s="435">
        <v>76866</v>
      </c>
      <c r="H92" s="435">
        <v>5749</v>
      </c>
      <c r="I92" s="435">
        <v>4</v>
      </c>
      <c r="J92" s="435">
        <v>168</v>
      </c>
      <c r="K92" s="435">
        <v>5584</v>
      </c>
    </row>
    <row r="93" spans="2:11" ht="19.5" customHeight="1">
      <c r="B93" s="392" t="s">
        <v>516</v>
      </c>
      <c r="C93" s="394" t="s">
        <v>435</v>
      </c>
      <c r="D93" s="435">
        <v>7113</v>
      </c>
      <c r="E93" s="435">
        <v>31</v>
      </c>
      <c r="F93" s="435">
        <v>18</v>
      </c>
      <c r="G93" s="435">
        <v>7125</v>
      </c>
      <c r="H93" s="435">
        <v>1348</v>
      </c>
      <c r="I93" s="435">
        <v>0</v>
      </c>
      <c r="J93" s="435">
        <v>5</v>
      </c>
      <c r="K93" s="435">
        <v>1344</v>
      </c>
    </row>
    <row r="94" spans="2:18" ht="19.5" customHeight="1">
      <c r="B94" s="383" t="s">
        <v>82</v>
      </c>
      <c r="C94" s="395" t="s">
        <v>170</v>
      </c>
      <c r="D94" s="433">
        <v>24299</v>
      </c>
      <c r="E94" s="433">
        <v>109</v>
      </c>
      <c r="F94" s="433">
        <v>218</v>
      </c>
      <c r="G94" s="433">
        <v>24189</v>
      </c>
      <c r="H94" s="433">
        <v>2588</v>
      </c>
      <c r="I94" s="433">
        <v>165</v>
      </c>
      <c r="J94" s="433">
        <v>88</v>
      </c>
      <c r="K94" s="433">
        <v>2666</v>
      </c>
      <c r="L94" s="519"/>
      <c r="M94" s="519"/>
      <c r="N94" s="519"/>
      <c r="O94" s="519"/>
      <c r="P94" s="519"/>
      <c r="Q94" s="519"/>
      <c r="R94" s="519"/>
    </row>
    <row r="95" spans="2:11" ht="19.5" customHeight="1">
      <c r="B95" s="396" t="s">
        <v>517</v>
      </c>
      <c r="C95" s="397" t="s">
        <v>349</v>
      </c>
      <c r="D95" s="437">
        <v>20155</v>
      </c>
      <c r="E95" s="437">
        <v>33</v>
      </c>
      <c r="F95" s="437">
        <v>131</v>
      </c>
      <c r="G95" s="437">
        <v>20058</v>
      </c>
      <c r="H95" s="437">
        <v>35101</v>
      </c>
      <c r="I95" s="437">
        <v>551</v>
      </c>
      <c r="J95" s="437">
        <v>328</v>
      </c>
      <c r="K95" s="437">
        <v>35323</v>
      </c>
    </row>
    <row r="96" spans="2:11" ht="19.5" customHeight="1">
      <c r="B96" s="388" t="s">
        <v>88</v>
      </c>
      <c r="C96" s="389" t="s">
        <v>518</v>
      </c>
      <c r="D96" s="433">
        <v>11311</v>
      </c>
      <c r="E96" s="433">
        <v>101</v>
      </c>
      <c r="F96" s="433">
        <v>370</v>
      </c>
      <c r="G96" s="433">
        <v>11042</v>
      </c>
      <c r="H96" s="433">
        <v>6404</v>
      </c>
      <c r="I96" s="433">
        <v>749</v>
      </c>
      <c r="J96" s="433">
        <v>749</v>
      </c>
      <c r="K96" s="433">
        <v>6404</v>
      </c>
    </row>
    <row r="97" spans="2:11" ht="19.5" customHeight="1">
      <c r="B97" s="392" t="s">
        <v>473</v>
      </c>
      <c r="C97" s="393" t="s">
        <v>193</v>
      </c>
      <c r="D97" s="437">
        <v>4462</v>
      </c>
      <c r="E97" s="437">
        <v>90</v>
      </c>
      <c r="F97" s="437">
        <v>101</v>
      </c>
      <c r="G97" s="437">
        <v>4452</v>
      </c>
      <c r="H97" s="437">
        <v>23585</v>
      </c>
      <c r="I97" s="437">
        <v>705</v>
      </c>
      <c r="J97" s="437">
        <v>1086</v>
      </c>
      <c r="K97" s="437">
        <v>23203</v>
      </c>
    </row>
    <row r="98" spans="2:11" ht="19.5" customHeight="1">
      <c r="B98" s="383" t="s">
        <v>519</v>
      </c>
      <c r="C98" s="384" t="s">
        <v>157</v>
      </c>
      <c r="D98" s="431">
        <v>58968</v>
      </c>
      <c r="E98" s="431">
        <v>491</v>
      </c>
      <c r="F98" s="431">
        <v>355</v>
      </c>
      <c r="G98" s="431">
        <v>59105</v>
      </c>
      <c r="H98" s="431">
        <v>8664</v>
      </c>
      <c r="I98" s="431">
        <v>103</v>
      </c>
      <c r="J98" s="431">
        <v>148</v>
      </c>
      <c r="K98" s="431">
        <v>8618</v>
      </c>
    </row>
    <row r="99" spans="2:11" ht="19.5" customHeight="1">
      <c r="B99" s="396" t="s">
        <v>295</v>
      </c>
      <c r="C99" s="380" t="s">
        <v>134</v>
      </c>
      <c r="D99" s="435">
        <v>31551</v>
      </c>
      <c r="E99" s="435">
        <v>78</v>
      </c>
      <c r="F99" s="435">
        <v>78</v>
      </c>
      <c r="G99" s="435">
        <v>31551</v>
      </c>
      <c r="H99" s="435">
        <v>23333</v>
      </c>
      <c r="I99" s="435">
        <v>378</v>
      </c>
      <c r="J99" s="435">
        <v>60</v>
      </c>
      <c r="K99" s="435">
        <v>23651</v>
      </c>
    </row>
    <row r="100" spans="2:11" ht="19.5" customHeight="1">
      <c r="B100" s="388" t="s">
        <v>520</v>
      </c>
      <c r="C100" s="389" t="s">
        <v>252</v>
      </c>
      <c r="D100" s="518">
        <v>22309</v>
      </c>
      <c r="E100" s="518">
        <v>239</v>
      </c>
      <c r="F100" s="518">
        <v>275</v>
      </c>
      <c r="G100" s="518">
        <v>22275</v>
      </c>
      <c r="H100" s="518">
        <v>2452</v>
      </c>
      <c r="I100" s="518">
        <v>241</v>
      </c>
      <c r="J100" s="518">
        <v>291</v>
      </c>
      <c r="K100" s="518">
        <v>2400</v>
      </c>
    </row>
    <row r="101" spans="2:11" ht="19.5" customHeight="1">
      <c r="B101" s="392" t="s">
        <v>521</v>
      </c>
      <c r="C101" s="393" t="s">
        <v>522</v>
      </c>
      <c r="D101" s="438">
        <v>13807</v>
      </c>
      <c r="E101" s="438">
        <v>438</v>
      </c>
      <c r="F101" s="438">
        <v>247</v>
      </c>
      <c r="G101" s="438">
        <v>13999</v>
      </c>
      <c r="H101" s="438">
        <v>30232</v>
      </c>
      <c r="I101" s="438">
        <v>411</v>
      </c>
      <c r="J101" s="438">
        <v>442</v>
      </c>
      <c r="K101" s="438">
        <v>30200</v>
      </c>
    </row>
    <row r="102" spans="2:11" ht="19.5" customHeight="1">
      <c r="B102" s="396" t="s">
        <v>300</v>
      </c>
      <c r="C102" s="380" t="s">
        <v>381</v>
      </c>
      <c r="D102" s="441">
        <v>4229</v>
      </c>
      <c r="E102" s="441">
        <v>20</v>
      </c>
      <c r="F102" s="441">
        <v>0</v>
      </c>
      <c r="G102" s="441">
        <v>4249</v>
      </c>
      <c r="H102" s="441">
        <v>691</v>
      </c>
      <c r="I102" s="441">
        <v>0</v>
      </c>
      <c r="J102" s="441">
        <v>0</v>
      </c>
      <c r="K102" s="441">
        <v>691</v>
      </c>
    </row>
    <row r="103" spans="12:13" ht="14.25" customHeight="1">
      <c r="L103" s="519"/>
      <c r="M103" s="519"/>
    </row>
  </sheetData>
  <sheetProtection/>
  <mergeCells count="6">
    <mergeCell ref="B4:C5"/>
    <mergeCell ref="D4:G4"/>
    <mergeCell ref="H4:K4"/>
    <mergeCell ref="B55:C56"/>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2"/>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1:33" ht="14.25">
      <c r="A2" s="710" t="s">
        <v>559</v>
      </c>
      <c r="B2" s="710"/>
      <c r="C2" s="710"/>
      <c r="D2" s="710"/>
      <c r="E2" s="710"/>
      <c r="F2" s="710"/>
      <c r="G2" s="710"/>
      <c r="H2" s="710"/>
      <c r="I2" s="710"/>
      <c r="J2" s="710"/>
      <c r="K2" s="710"/>
      <c r="L2" s="710"/>
      <c r="M2" s="710"/>
      <c r="N2" s="710"/>
      <c r="O2" s="53"/>
      <c r="P2" s="53"/>
      <c r="Q2" s="53"/>
      <c r="R2" s="53"/>
      <c r="S2" s="53"/>
      <c r="T2" s="53"/>
      <c r="U2" s="53"/>
      <c r="V2" s="53"/>
      <c r="W2" s="53"/>
      <c r="X2" s="53"/>
      <c r="Y2" s="53"/>
      <c r="Z2" s="53"/>
      <c r="AA2" s="53"/>
      <c r="AB2" s="53"/>
      <c r="AC2" s="53"/>
      <c r="AD2" s="53"/>
      <c r="AE2" s="53"/>
      <c r="AF2" s="53"/>
      <c r="AG2" s="53"/>
    </row>
    <row r="3" spans="1:33" ht="14.25" customHeight="1">
      <c r="A3" s="53"/>
      <c r="B3" s="57"/>
      <c r="C3" s="57"/>
      <c r="D3" s="57"/>
      <c r="E3" s="57"/>
      <c r="F3" s="57"/>
      <c r="G3" s="57"/>
      <c r="H3" s="57"/>
      <c r="I3" s="57"/>
      <c r="J3" s="57"/>
      <c r="K3" s="57"/>
      <c r="L3" s="57"/>
      <c r="M3" s="53"/>
      <c r="N3" s="53"/>
      <c r="O3" s="53"/>
      <c r="P3" s="53"/>
      <c r="Q3" s="53"/>
      <c r="R3" s="53"/>
      <c r="S3" s="53"/>
      <c r="T3" s="53"/>
      <c r="U3" s="53"/>
      <c r="V3" s="53"/>
      <c r="W3" s="53"/>
      <c r="X3" s="53"/>
      <c r="Y3" s="53"/>
      <c r="Z3" s="53"/>
      <c r="AA3" s="53"/>
      <c r="AB3" s="53"/>
      <c r="AC3" s="53"/>
      <c r="AD3" s="53"/>
      <c r="AE3" s="53"/>
      <c r="AF3" s="53"/>
      <c r="AG3" s="53"/>
    </row>
    <row r="4" spans="1:33" s="4" customFormat="1" ht="15" customHeight="1">
      <c r="A4" s="520"/>
      <c r="B4" s="521" t="s">
        <v>446</v>
      </c>
      <c r="C4" s="57"/>
      <c r="D4" s="57"/>
      <c r="E4" s="57"/>
      <c r="F4" s="57"/>
      <c r="G4" s="57"/>
      <c r="H4" s="57"/>
      <c r="I4" s="57"/>
      <c r="J4" s="57"/>
      <c r="K4" s="57"/>
      <c r="L4" s="57"/>
      <c r="M4" s="53"/>
      <c r="N4" s="53"/>
      <c r="O4" s="53"/>
      <c r="P4" s="53"/>
      <c r="Q4" s="53"/>
      <c r="R4" s="53"/>
      <c r="S4" s="53"/>
      <c r="T4" s="53"/>
      <c r="U4" s="53"/>
      <c r="V4" s="53"/>
      <c r="W4" s="53"/>
      <c r="X4" s="53"/>
      <c r="Y4" s="53"/>
      <c r="Z4" s="53"/>
      <c r="AA4" s="53"/>
      <c r="AB4" s="53"/>
      <c r="AC4" s="53"/>
      <c r="AD4" s="53"/>
      <c r="AE4" s="53"/>
      <c r="AF4" s="53"/>
      <c r="AG4" s="53"/>
    </row>
    <row r="5" spans="1:33" ht="15" customHeight="1">
      <c r="A5" s="53"/>
      <c r="B5" s="57"/>
      <c r="C5" s="605" t="s">
        <v>425</v>
      </c>
      <c r="D5" s="605"/>
      <c r="E5" s="605"/>
      <c r="F5" s="605"/>
      <c r="G5" s="605"/>
      <c r="H5" s="605"/>
      <c r="I5" s="605"/>
      <c r="J5" s="605"/>
      <c r="K5" s="605"/>
      <c r="L5" s="605"/>
      <c r="M5" s="605"/>
      <c r="N5" s="605"/>
      <c r="O5" s="522"/>
      <c r="P5" s="522"/>
      <c r="Q5" s="522"/>
      <c r="R5" s="522"/>
      <c r="S5" s="522"/>
      <c r="T5" s="522"/>
      <c r="U5" s="522"/>
      <c r="V5" s="522"/>
      <c r="W5" s="522"/>
      <c r="X5" s="522"/>
      <c r="Y5" s="522"/>
      <c r="Z5" s="522"/>
      <c r="AA5" s="522"/>
      <c r="AB5" s="522"/>
      <c r="AC5" s="522"/>
      <c r="AD5" s="522"/>
      <c r="AE5" s="522"/>
      <c r="AF5" s="522"/>
      <c r="AG5" s="522"/>
    </row>
    <row r="6" spans="1:33" ht="15" customHeight="1">
      <c r="A6" s="53"/>
      <c r="B6" s="57"/>
      <c r="C6" s="605"/>
      <c r="D6" s="605"/>
      <c r="E6" s="605"/>
      <c r="F6" s="605"/>
      <c r="G6" s="605"/>
      <c r="H6" s="605"/>
      <c r="I6" s="605"/>
      <c r="J6" s="605"/>
      <c r="K6" s="605"/>
      <c r="L6" s="605"/>
      <c r="M6" s="605"/>
      <c r="N6" s="605"/>
      <c r="O6" s="522"/>
      <c r="P6" s="522"/>
      <c r="Q6" s="522"/>
      <c r="R6" s="522"/>
      <c r="S6" s="522"/>
      <c r="T6" s="522"/>
      <c r="U6" s="522"/>
      <c r="V6" s="522"/>
      <c r="W6" s="522"/>
      <c r="X6" s="522"/>
      <c r="Y6" s="522"/>
      <c r="Z6" s="522"/>
      <c r="AA6" s="522"/>
      <c r="AB6" s="522"/>
      <c r="AC6" s="522"/>
      <c r="AD6" s="522"/>
      <c r="AE6" s="522"/>
      <c r="AF6" s="522"/>
      <c r="AG6" s="522"/>
    </row>
    <row r="7" spans="1:33" ht="15" customHeight="1">
      <c r="A7" s="53"/>
      <c r="B7" s="57"/>
      <c r="C7" s="605"/>
      <c r="D7" s="605"/>
      <c r="E7" s="605"/>
      <c r="F7" s="605"/>
      <c r="G7" s="605"/>
      <c r="H7" s="605"/>
      <c r="I7" s="605"/>
      <c r="J7" s="605"/>
      <c r="K7" s="605"/>
      <c r="L7" s="605"/>
      <c r="M7" s="605"/>
      <c r="N7" s="605"/>
      <c r="O7" s="522"/>
      <c r="P7" s="522"/>
      <c r="Q7" s="522"/>
      <c r="R7" s="522"/>
      <c r="S7" s="522"/>
      <c r="T7" s="522"/>
      <c r="U7" s="522"/>
      <c r="V7" s="522"/>
      <c r="W7" s="522"/>
      <c r="X7" s="522"/>
      <c r="Y7" s="522"/>
      <c r="Z7" s="522"/>
      <c r="AA7" s="522"/>
      <c r="AB7" s="522"/>
      <c r="AC7" s="522"/>
      <c r="AD7" s="522"/>
      <c r="AE7" s="522"/>
      <c r="AF7" s="522"/>
      <c r="AG7" s="522"/>
    </row>
    <row r="8" spans="1:33" ht="9" customHeight="1">
      <c r="A8" s="53"/>
      <c r="B8" s="57"/>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row>
    <row r="9" spans="1:33" s="4" customFormat="1" ht="15" customHeight="1">
      <c r="A9" s="520"/>
      <c r="B9" s="521" t="s">
        <v>560</v>
      </c>
      <c r="C9" s="57"/>
      <c r="D9" s="57"/>
      <c r="E9" s="57"/>
      <c r="F9" s="57"/>
      <c r="G9" s="57"/>
      <c r="H9" s="57"/>
      <c r="I9" s="57"/>
      <c r="J9" s="57"/>
      <c r="K9" s="57"/>
      <c r="L9" s="57"/>
      <c r="M9" s="53"/>
      <c r="N9" s="53"/>
      <c r="O9" s="53"/>
      <c r="P9" s="53"/>
      <c r="Q9" s="53"/>
      <c r="R9" s="53"/>
      <c r="S9" s="53"/>
      <c r="T9" s="53"/>
      <c r="U9" s="53"/>
      <c r="V9" s="53"/>
      <c r="W9" s="53"/>
      <c r="X9" s="53"/>
      <c r="Y9" s="53"/>
      <c r="Z9" s="53"/>
      <c r="AA9" s="53"/>
      <c r="AB9" s="53"/>
      <c r="AC9" s="53"/>
      <c r="AD9" s="53"/>
      <c r="AE9" s="53"/>
      <c r="AF9" s="53"/>
      <c r="AG9" s="53"/>
    </row>
    <row r="10" spans="1:33" s="4" customFormat="1" ht="15" customHeight="1">
      <c r="A10" s="520"/>
      <c r="B10" s="521"/>
      <c r="C10" s="711" t="s">
        <v>481</v>
      </c>
      <c r="D10" s="711"/>
      <c r="E10" s="711"/>
      <c r="F10" s="711"/>
      <c r="G10" s="711"/>
      <c r="H10" s="711"/>
      <c r="I10" s="711"/>
      <c r="J10" s="711"/>
      <c r="K10" s="711"/>
      <c r="L10" s="711"/>
      <c r="M10" s="711"/>
      <c r="N10" s="711"/>
      <c r="O10" s="523"/>
      <c r="P10" s="523"/>
      <c r="Q10" s="523"/>
      <c r="R10" s="523"/>
      <c r="S10" s="523"/>
      <c r="T10" s="523"/>
      <c r="U10" s="523"/>
      <c r="V10" s="523"/>
      <c r="W10" s="523"/>
      <c r="X10" s="523"/>
      <c r="Y10" s="523"/>
      <c r="Z10" s="523"/>
      <c r="AA10" s="523"/>
      <c r="AB10" s="523"/>
      <c r="AC10" s="523"/>
      <c r="AD10" s="523"/>
      <c r="AE10" s="523"/>
      <c r="AF10" s="523"/>
      <c r="AG10" s="523"/>
    </row>
    <row r="11" spans="1:33" s="4" customFormat="1" ht="15" customHeight="1">
      <c r="A11" s="520"/>
      <c r="B11" s="521"/>
      <c r="C11" s="711"/>
      <c r="D11" s="711"/>
      <c r="E11" s="711"/>
      <c r="F11" s="711"/>
      <c r="G11" s="711"/>
      <c r="H11" s="711"/>
      <c r="I11" s="711"/>
      <c r="J11" s="711"/>
      <c r="K11" s="711"/>
      <c r="L11" s="711"/>
      <c r="M11" s="711"/>
      <c r="N11" s="711"/>
      <c r="O11" s="523"/>
      <c r="P11" s="523"/>
      <c r="Q11" s="523"/>
      <c r="R11" s="523"/>
      <c r="S11" s="523"/>
      <c r="T11" s="523"/>
      <c r="U11" s="523"/>
      <c r="V11" s="523"/>
      <c r="W11" s="523"/>
      <c r="X11" s="523"/>
      <c r="Y11" s="523"/>
      <c r="Z11" s="523"/>
      <c r="AA11" s="523"/>
      <c r="AB11" s="523"/>
      <c r="AC11" s="523"/>
      <c r="AD11" s="523"/>
      <c r="AE11" s="523"/>
      <c r="AF11" s="523"/>
      <c r="AG11" s="523"/>
    </row>
    <row r="12" spans="1:33" s="4" customFormat="1" ht="15" customHeight="1">
      <c r="A12" s="520"/>
      <c r="B12" s="521"/>
      <c r="C12" s="711"/>
      <c r="D12" s="711"/>
      <c r="E12" s="711"/>
      <c r="F12" s="711"/>
      <c r="G12" s="711"/>
      <c r="H12" s="711"/>
      <c r="I12" s="711"/>
      <c r="J12" s="711"/>
      <c r="K12" s="711"/>
      <c r="L12" s="711"/>
      <c r="M12" s="711"/>
      <c r="N12" s="711"/>
      <c r="O12" s="523"/>
      <c r="P12" s="523"/>
      <c r="Q12" s="523"/>
      <c r="R12" s="523"/>
      <c r="S12" s="523"/>
      <c r="T12" s="523"/>
      <c r="U12" s="523"/>
      <c r="V12" s="523"/>
      <c r="W12" s="523"/>
      <c r="X12" s="523"/>
      <c r="Y12" s="523"/>
      <c r="Z12" s="523"/>
      <c r="AA12" s="523"/>
      <c r="AB12" s="523"/>
      <c r="AC12" s="523"/>
      <c r="AD12" s="523"/>
      <c r="AE12" s="523"/>
      <c r="AF12" s="523"/>
      <c r="AG12" s="523"/>
    </row>
    <row r="13" spans="1:33" s="4" customFormat="1" ht="15" customHeight="1">
      <c r="A13" s="520"/>
      <c r="B13" s="521"/>
      <c r="C13" s="711"/>
      <c r="D13" s="711"/>
      <c r="E13" s="711"/>
      <c r="F13" s="711"/>
      <c r="G13" s="711"/>
      <c r="H13" s="711"/>
      <c r="I13" s="711"/>
      <c r="J13" s="711"/>
      <c r="K13" s="711"/>
      <c r="L13" s="711"/>
      <c r="M13" s="711"/>
      <c r="N13" s="711"/>
      <c r="O13" s="523"/>
      <c r="P13" s="523"/>
      <c r="Q13" s="523"/>
      <c r="R13" s="523"/>
      <c r="S13" s="523"/>
      <c r="T13" s="523"/>
      <c r="U13" s="523"/>
      <c r="V13" s="523"/>
      <c r="W13" s="523"/>
      <c r="X13" s="523"/>
      <c r="Y13" s="523"/>
      <c r="Z13" s="523"/>
      <c r="AA13" s="523"/>
      <c r="AB13" s="523"/>
      <c r="AC13" s="523"/>
      <c r="AD13" s="523"/>
      <c r="AE13" s="523"/>
      <c r="AF13" s="523"/>
      <c r="AG13" s="523"/>
    </row>
    <row r="14" spans="1:33" s="4" customFormat="1" ht="15" customHeight="1">
      <c r="A14" s="520"/>
      <c r="B14" s="521"/>
      <c r="C14" s="711"/>
      <c r="D14" s="711"/>
      <c r="E14" s="711"/>
      <c r="F14" s="711"/>
      <c r="G14" s="711"/>
      <c r="H14" s="711"/>
      <c r="I14" s="711"/>
      <c r="J14" s="711"/>
      <c r="K14" s="711"/>
      <c r="L14" s="711"/>
      <c r="M14" s="711"/>
      <c r="N14" s="711"/>
      <c r="O14" s="523"/>
      <c r="P14" s="523"/>
      <c r="Q14" s="523"/>
      <c r="R14" s="523"/>
      <c r="S14" s="523"/>
      <c r="T14" s="523"/>
      <c r="U14" s="523"/>
      <c r="V14" s="523"/>
      <c r="W14" s="523"/>
      <c r="X14" s="523"/>
      <c r="Y14" s="523"/>
      <c r="Z14" s="523"/>
      <c r="AA14" s="523"/>
      <c r="AB14" s="523"/>
      <c r="AC14" s="523"/>
      <c r="AD14" s="523"/>
      <c r="AE14" s="523"/>
      <c r="AF14" s="523"/>
      <c r="AG14" s="523"/>
    </row>
    <row r="15" spans="1:33" s="4" customFormat="1" ht="15" customHeight="1">
      <c r="A15" s="520"/>
      <c r="B15" s="521"/>
      <c r="C15" s="711"/>
      <c r="D15" s="711"/>
      <c r="E15" s="711"/>
      <c r="F15" s="711"/>
      <c r="G15" s="711"/>
      <c r="H15" s="711"/>
      <c r="I15" s="711"/>
      <c r="J15" s="711"/>
      <c r="K15" s="711"/>
      <c r="L15" s="711"/>
      <c r="M15" s="711"/>
      <c r="N15" s="711"/>
      <c r="O15" s="523"/>
      <c r="P15" s="523"/>
      <c r="Q15" s="523"/>
      <c r="R15" s="523"/>
      <c r="S15" s="523"/>
      <c r="T15" s="523"/>
      <c r="U15" s="523"/>
      <c r="V15" s="523"/>
      <c r="W15" s="523"/>
      <c r="X15" s="523"/>
      <c r="Y15" s="523"/>
      <c r="Z15" s="523"/>
      <c r="AA15" s="523"/>
      <c r="AB15" s="523"/>
      <c r="AC15" s="523"/>
      <c r="AD15" s="523"/>
      <c r="AE15" s="523"/>
      <c r="AF15" s="523"/>
      <c r="AG15" s="523"/>
    </row>
    <row r="16" spans="1:33" s="4" customFormat="1" ht="15" customHeight="1">
      <c r="A16" s="520"/>
      <c r="B16" s="521"/>
      <c r="C16" s="711" t="s">
        <v>355</v>
      </c>
      <c r="D16" s="711"/>
      <c r="E16" s="711"/>
      <c r="F16" s="711"/>
      <c r="G16" s="711"/>
      <c r="H16" s="711"/>
      <c r="I16" s="711"/>
      <c r="J16" s="711"/>
      <c r="K16" s="711"/>
      <c r="L16" s="711"/>
      <c r="M16" s="711"/>
      <c r="N16" s="711"/>
      <c r="O16" s="523"/>
      <c r="P16" s="523"/>
      <c r="Q16" s="523"/>
      <c r="R16" s="523"/>
      <c r="S16" s="523"/>
      <c r="T16" s="523"/>
      <c r="U16" s="523"/>
      <c r="V16" s="523"/>
      <c r="W16" s="523"/>
      <c r="X16" s="523"/>
      <c r="Y16" s="523"/>
      <c r="Z16" s="523"/>
      <c r="AA16" s="523"/>
      <c r="AB16" s="523"/>
      <c r="AC16" s="523"/>
      <c r="AD16" s="523"/>
      <c r="AE16" s="523"/>
      <c r="AF16" s="523"/>
      <c r="AG16" s="523"/>
    </row>
    <row r="17" spans="1:33" s="4" customFormat="1" ht="15" customHeight="1">
      <c r="A17" s="520"/>
      <c r="B17" s="521"/>
      <c r="C17" s="711"/>
      <c r="D17" s="711"/>
      <c r="E17" s="711"/>
      <c r="F17" s="711"/>
      <c r="G17" s="711"/>
      <c r="H17" s="711"/>
      <c r="I17" s="711"/>
      <c r="J17" s="711"/>
      <c r="K17" s="711"/>
      <c r="L17" s="711"/>
      <c r="M17" s="711"/>
      <c r="N17" s="711"/>
      <c r="O17" s="523"/>
      <c r="P17" s="523"/>
      <c r="Q17" s="523"/>
      <c r="R17" s="523"/>
      <c r="S17" s="523"/>
      <c r="T17" s="523"/>
      <c r="U17" s="523"/>
      <c r="V17" s="523"/>
      <c r="W17" s="523"/>
      <c r="X17" s="523"/>
      <c r="Y17" s="523"/>
      <c r="Z17" s="523"/>
      <c r="AA17" s="523"/>
      <c r="AB17" s="523"/>
      <c r="AC17" s="523"/>
      <c r="AD17" s="523"/>
      <c r="AE17" s="523"/>
      <c r="AF17" s="523"/>
      <c r="AG17" s="523"/>
    </row>
    <row r="18" spans="1:33" s="4" customFormat="1" ht="15" customHeight="1">
      <c r="A18" s="520"/>
      <c r="B18" s="521"/>
      <c r="C18" s="711"/>
      <c r="D18" s="711"/>
      <c r="E18" s="711"/>
      <c r="F18" s="711"/>
      <c r="G18" s="711"/>
      <c r="H18" s="711"/>
      <c r="I18" s="711"/>
      <c r="J18" s="711"/>
      <c r="K18" s="711"/>
      <c r="L18" s="711"/>
      <c r="M18" s="711"/>
      <c r="N18" s="711"/>
      <c r="O18" s="523"/>
      <c r="P18" s="523"/>
      <c r="Q18" s="523"/>
      <c r="R18" s="523"/>
      <c r="S18" s="523"/>
      <c r="T18" s="523"/>
      <c r="U18" s="523"/>
      <c r="V18" s="523"/>
      <c r="W18" s="523"/>
      <c r="X18" s="523"/>
      <c r="Y18" s="523"/>
      <c r="Z18" s="523"/>
      <c r="AA18" s="523"/>
      <c r="AB18" s="523"/>
      <c r="AC18" s="523"/>
      <c r="AD18" s="523"/>
      <c r="AE18" s="523"/>
      <c r="AF18" s="523"/>
      <c r="AG18" s="523"/>
    </row>
    <row r="19" spans="1:33" ht="9" customHeight="1">
      <c r="A19" s="53"/>
      <c r="B19" s="57"/>
      <c r="C19" s="711"/>
      <c r="D19" s="711"/>
      <c r="E19" s="711"/>
      <c r="F19" s="711"/>
      <c r="G19" s="711"/>
      <c r="H19" s="711"/>
      <c r="I19" s="711"/>
      <c r="J19" s="711"/>
      <c r="K19" s="711"/>
      <c r="L19" s="711"/>
      <c r="M19" s="711"/>
      <c r="N19" s="711"/>
      <c r="O19" s="522"/>
      <c r="P19" s="522"/>
      <c r="Q19" s="522"/>
      <c r="R19" s="522"/>
      <c r="S19" s="522"/>
      <c r="T19" s="522"/>
      <c r="U19" s="522"/>
      <c r="V19" s="522"/>
      <c r="W19" s="522"/>
      <c r="X19" s="522"/>
      <c r="Y19" s="522"/>
      <c r="Z19" s="522"/>
      <c r="AA19" s="522"/>
      <c r="AB19" s="522"/>
      <c r="AC19" s="522"/>
      <c r="AD19" s="522"/>
      <c r="AE19" s="522"/>
      <c r="AF19" s="522"/>
      <c r="AG19" s="522"/>
    </row>
    <row r="20" spans="1:33" s="4" customFormat="1" ht="15" customHeight="1">
      <c r="A20" s="520"/>
      <c r="B20" s="521" t="s">
        <v>561</v>
      </c>
      <c r="C20" s="57"/>
      <c r="D20" s="57"/>
      <c r="E20" s="57"/>
      <c r="F20" s="57"/>
      <c r="G20" s="57"/>
      <c r="H20" s="57"/>
      <c r="I20" s="57"/>
      <c r="J20" s="57"/>
      <c r="K20" s="57"/>
      <c r="L20" s="57"/>
      <c r="M20" s="53"/>
      <c r="N20" s="53"/>
      <c r="O20" s="53"/>
      <c r="P20" s="53"/>
      <c r="Q20" s="53"/>
      <c r="R20" s="53"/>
      <c r="S20" s="53"/>
      <c r="T20" s="53"/>
      <c r="U20" s="53"/>
      <c r="V20" s="53"/>
      <c r="W20" s="53"/>
      <c r="X20" s="53"/>
      <c r="Y20" s="53"/>
      <c r="Z20" s="53"/>
      <c r="AA20" s="53"/>
      <c r="AB20" s="53"/>
      <c r="AC20" s="53"/>
      <c r="AD20" s="53"/>
      <c r="AE20" s="53"/>
      <c r="AF20" s="53"/>
      <c r="AG20" s="53"/>
    </row>
    <row r="21" spans="1:33" ht="15" customHeight="1">
      <c r="A21" s="53"/>
      <c r="B21" s="57"/>
      <c r="C21" s="604" t="s">
        <v>562</v>
      </c>
      <c r="D21" s="604"/>
      <c r="E21" s="604"/>
      <c r="F21" s="604"/>
      <c r="G21" s="604"/>
      <c r="H21" s="604"/>
      <c r="I21" s="604"/>
      <c r="J21" s="604"/>
      <c r="K21" s="604"/>
      <c r="L21" s="604"/>
      <c r="M21" s="604"/>
      <c r="N21" s="604"/>
      <c r="O21" s="522"/>
      <c r="P21" s="522"/>
      <c r="Q21" s="522"/>
      <c r="R21" s="522"/>
      <c r="S21" s="522"/>
      <c r="T21" s="522"/>
      <c r="U21" s="522"/>
      <c r="V21" s="522"/>
      <c r="W21" s="522"/>
      <c r="X21" s="522"/>
      <c r="Y21" s="522"/>
      <c r="Z21" s="522"/>
      <c r="AA21" s="522"/>
      <c r="AB21" s="522"/>
      <c r="AC21" s="522"/>
      <c r="AD21" s="522"/>
      <c r="AE21" s="522"/>
      <c r="AF21" s="522"/>
      <c r="AG21" s="522"/>
    </row>
    <row r="22" spans="1:33" ht="15" customHeight="1">
      <c r="A22" s="53"/>
      <c r="B22" s="57"/>
      <c r="C22" s="604"/>
      <c r="D22" s="604"/>
      <c r="E22" s="604"/>
      <c r="F22" s="604"/>
      <c r="G22" s="604"/>
      <c r="H22" s="604"/>
      <c r="I22" s="604"/>
      <c r="J22" s="604"/>
      <c r="K22" s="604"/>
      <c r="L22" s="604"/>
      <c r="M22" s="604"/>
      <c r="N22" s="604"/>
      <c r="O22" s="522"/>
      <c r="P22" s="522"/>
      <c r="Q22" s="522"/>
      <c r="R22" s="522"/>
      <c r="S22" s="522"/>
      <c r="T22" s="522"/>
      <c r="U22" s="522"/>
      <c r="V22" s="522"/>
      <c r="W22" s="522"/>
      <c r="X22" s="522"/>
      <c r="Y22" s="522"/>
      <c r="Z22" s="522"/>
      <c r="AA22" s="522"/>
      <c r="AB22" s="522"/>
      <c r="AC22" s="522"/>
      <c r="AD22" s="522"/>
      <c r="AE22" s="522"/>
      <c r="AF22" s="522"/>
      <c r="AG22" s="522"/>
    </row>
    <row r="23" spans="1:33" ht="15" customHeight="1">
      <c r="A23" s="53"/>
      <c r="B23" s="57"/>
      <c r="C23" s="604"/>
      <c r="D23" s="604"/>
      <c r="E23" s="604"/>
      <c r="F23" s="604"/>
      <c r="G23" s="604"/>
      <c r="H23" s="604"/>
      <c r="I23" s="604"/>
      <c r="J23" s="604"/>
      <c r="K23" s="604"/>
      <c r="L23" s="604"/>
      <c r="M23" s="604"/>
      <c r="N23" s="604"/>
      <c r="O23" s="522"/>
      <c r="P23" s="522"/>
      <c r="Q23" s="522"/>
      <c r="R23" s="522"/>
      <c r="S23" s="522"/>
      <c r="T23" s="522"/>
      <c r="U23" s="522"/>
      <c r="V23" s="522"/>
      <c r="W23" s="522"/>
      <c r="X23" s="522"/>
      <c r="Y23" s="522"/>
      <c r="Z23" s="522"/>
      <c r="AA23" s="522"/>
      <c r="AB23" s="522"/>
      <c r="AC23" s="522"/>
      <c r="AD23" s="522"/>
      <c r="AE23" s="522"/>
      <c r="AF23" s="522"/>
      <c r="AG23" s="522"/>
    </row>
    <row r="24" spans="1:33" ht="15" customHeight="1">
      <c r="A24" s="53"/>
      <c r="B24" s="57"/>
      <c r="C24" s="604"/>
      <c r="D24" s="604"/>
      <c r="E24" s="604"/>
      <c r="F24" s="604"/>
      <c r="G24" s="604"/>
      <c r="H24" s="604"/>
      <c r="I24" s="604"/>
      <c r="J24" s="604"/>
      <c r="K24" s="604"/>
      <c r="L24" s="604"/>
      <c r="M24" s="604"/>
      <c r="N24" s="604"/>
      <c r="O24" s="522"/>
      <c r="P24" s="522"/>
      <c r="Q24" s="522"/>
      <c r="R24" s="522"/>
      <c r="S24" s="522"/>
      <c r="T24" s="522"/>
      <c r="U24" s="522"/>
      <c r="V24" s="522"/>
      <c r="W24" s="522"/>
      <c r="X24" s="522"/>
      <c r="Y24" s="522"/>
      <c r="Z24" s="522"/>
      <c r="AA24" s="522"/>
      <c r="AB24" s="522"/>
      <c r="AC24" s="522"/>
      <c r="AD24" s="522"/>
      <c r="AE24" s="522"/>
      <c r="AF24" s="522"/>
      <c r="AG24" s="522"/>
    </row>
    <row r="25" spans="1:33" ht="15" customHeight="1">
      <c r="A25" s="53"/>
      <c r="B25" s="57"/>
      <c r="C25" s="604"/>
      <c r="D25" s="604"/>
      <c r="E25" s="604"/>
      <c r="F25" s="604"/>
      <c r="G25" s="604"/>
      <c r="H25" s="604"/>
      <c r="I25" s="604"/>
      <c r="J25" s="604"/>
      <c r="K25" s="604"/>
      <c r="L25" s="604"/>
      <c r="M25" s="604"/>
      <c r="N25" s="604"/>
      <c r="O25" s="522"/>
      <c r="P25" s="522"/>
      <c r="Q25" s="522"/>
      <c r="R25" s="522"/>
      <c r="S25" s="522"/>
      <c r="T25" s="522"/>
      <c r="U25" s="522"/>
      <c r="V25" s="522"/>
      <c r="W25" s="522"/>
      <c r="X25" s="522"/>
      <c r="Y25" s="522"/>
      <c r="Z25" s="522"/>
      <c r="AA25" s="522"/>
      <c r="AB25" s="522"/>
      <c r="AC25" s="522"/>
      <c r="AD25" s="522"/>
      <c r="AE25" s="522"/>
      <c r="AF25" s="522"/>
      <c r="AG25" s="522"/>
    </row>
    <row r="26" spans="1:33" ht="15" customHeight="1">
      <c r="A26" s="53"/>
      <c r="B26" s="57"/>
      <c r="C26" s="604"/>
      <c r="D26" s="604"/>
      <c r="E26" s="604"/>
      <c r="F26" s="604"/>
      <c r="G26" s="604"/>
      <c r="H26" s="604"/>
      <c r="I26" s="604"/>
      <c r="J26" s="604"/>
      <c r="K26" s="604"/>
      <c r="L26" s="604"/>
      <c r="M26" s="604"/>
      <c r="N26" s="604"/>
      <c r="O26" s="522"/>
      <c r="P26" s="522"/>
      <c r="Q26" s="522"/>
      <c r="R26" s="522"/>
      <c r="S26" s="522"/>
      <c r="T26" s="522"/>
      <c r="U26" s="522"/>
      <c r="V26" s="522"/>
      <c r="W26" s="522"/>
      <c r="X26" s="522"/>
      <c r="Y26" s="522"/>
      <c r="Z26" s="522"/>
      <c r="AA26" s="522"/>
      <c r="AB26" s="522"/>
      <c r="AC26" s="522"/>
      <c r="AD26" s="522"/>
      <c r="AE26" s="522"/>
      <c r="AF26" s="522"/>
      <c r="AG26" s="522"/>
    </row>
    <row r="27" spans="1:33" ht="18" customHeight="1">
      <c r="A27" s="53"/>
      <c r="B27" s="57"/>
      <c r="C27" s="604"/>
      <c r="D27" s="604"/>
      <c r="E27" s="604"/>
      <c r="F27" s="604"/>
      <c r="G27" s="604"/>
      <c r="H27" s="604"/>
      <c r="I27" s="604"/>
      <c r="J27" s="604"/>
      <c r="K27" s="604"/>
      <c r="L27" s="604"/>
      <c r="M27" s="604"/>
      <c r="N27" s="604"/>
      <c r="O27" s="522"/>
      <c r="P27" s="522"/>
      <c r="Q27" s="522"/>
      <c r="R27" s="522"/>
      <c r="S27" s="522"/>
      <c r="T27" s="522"/>
      <c r="U27" s="522"/>
      <c r="V27" s="522"/>
      <c r="W27" s="522"/>
      <c r="X27" s="522"/>
      <c r="Y27" s="522"/>
      <c r="Z27" s="522"/>
      <c r="AA27" s="522"/>
      <c r="AB27" s="522"/>
      <c r="AC27" s="522"/>
      <c r="AD27" s="522"/>
      <c r="AE27" s="522"/>
      <c r="AF27" s="522"/>
      <c r="AG27" s="522"/>
    </row>
    <row r="28" spans="1:33" ht="9" customHeight="1">
      <c r="A28" s="53"/>
      <c r="B28" s="57"/>
      <c r="C28" s="604"/>
      <c r="D28" s="604"/>
      <c r="E28" s="604"/>
      <c r="F28" s="604"/>
      <c r="G28" s="604"/>
      <c r="H28" s="604"/>
      <c r="I28" s="604"/>
      <c r="J28" s="604"/>
      <c r="K28" s="604"/>
      <c r="L28" s="604"/>
      <c r="M28" s="604"/>
      <c r="N28" s="604"/>
      <c r="O28" s="522"/>
      <c r="P28" s="522"/>
      <c r="Q28" s="522"/>
      <c r="R28" s="522"/>
      <c r="S28" s="522"/>
      <c r="T28" s="522"/>
      <c r="U28" s="522"/>
      <c r="V28" s="522"/>
      <c r="W28" s="522"/>
      <c r="X28" s="522"/>
      <c r="Y28" s="522"/>
      <c r="Z28" s="522"/>
      <c r="AA28" s="522"/>
      <c r="AB28" s="522"/>
      <c r="AC28" s="522"/>
      <c r="AD28" s="522"/>
      <c r="AE28" s="522"/>
      <c r="AF28" s="522"/>
      <c r="AG28" s="522"/>
    </row>
    <row r="29" spans="1:33" ht="9" customHeight="1">
      <c r="A29" s="53"/>
      <c r="B29" s="57"/>
      <c r="C29" s="62"/>
      <c r="D29" s="62"/>
      <c r="E29" s="62"/>
      <c r="F29" s="62"/>
      <c r="G29" s="62"/>
      <c r="H29" s="62"/>
      <c r="I29" s="62"/>
      <c r="J29" s="62"/>
      <c r="K29" s="62"/>
      <c r="L29" s="62"/>
      <c r="M29" s="62"/>
      <c r="N29" s="62"/>
      <c r="O29" s="522"/>
      <c r="P29" s="522"/>
      <c r="Q29" s="522"/>
      <c r="R29" s="522"/>
      <c r="S29" s="522"/>
      <c r="T29" s="522"/>
      <c r="U29" s="522"/>
      <c r="V29" s="522"/>
      <c r="W29" s="522"/>
      <c r="X29" s="522"/>
      <c r="Y29" s="522"/>
      <c r="Z29" s="522"/>
      <c r="AA29" s="522"/>
      <c r="AB29" s="522"/>
      <c r="AC29" s="522"/>
      <c r="AD29" s="522"/>
      <c r="AE29" s="522"/>
      <c r="AF29" s="522"/>
      <c r="AG29" s="522"/>
    </row>
    <row r="30" spans="1:33" s="4" customFormat="1" ht="15" customHeight="1">
      <c r="A30" s="520"/>
      <c r="B30" s="521" t="s">
        <v>299</v>
      </c>
      <c r="C30" s="59"/>
      <c r="D30" s="59"/>
      <c r="E30" s="59"/>
      <c r="F30" s="59"/>
      <c r="G30" s="59"/>
      <c r="H30" s="59"/>
      <c r="I30" s="59"/>
      <c r="J30" s="59"/>
      <c r="K30" s="59"/>
      <c r="L30" s="59"/>
      <c r="M30" s="59"/>
      <c r="N30" s="59"/>
      <c r="O30" s="53"/>
      <c r="P30" s="53"/>
      <c r="Q30" s="53"/>
      <c r="R30" s="53"/>
      <c r="S30" s="53"/>
      <c r="T30" s="53"/>
      <c r="U30" s="53"/>
      <c r="V30" s="53"/>
      <c r="W30" s="53"/>
      <c r="X30" s="53"/>
      <c r="Y30" s="53"/>
      <c r="Z30" s="53"/>
      <c r="AA30" s="53"/>
      <c r="AB30" s="53"/>
      <c r="AC30" s="53"/>
      <c r="AD30" s="53"/>
      <c r="AE30" s="53"/>
      <c r="AF30" s="53"/>
      <c r="AG30" s="53"/>
    </row>
    <row r="31" spans="1:33" ht="15" customHeight="1">
      <c r="A31" s="53"/>
      <c r="B31" s="57"/>
      <c r="C31" s="57" t="s">
        <v>563</v>
      </c>
      <c r="D31" s="57" t="s">
        <v>167</v>
      </c>
      <c r="E31" s="57"/>
      <c r="F31" s="57"/>
      <c r="G31" s="57"/>
      <c r="H31" s="57"/>
      <c r="I31" s="57"/>
      <c r="J31" s="57"/>
      <c r="K31" s="57"/>
      <c r="L31" s="57"/>
      <c r="M31" s="53"/>
      <c r="N31" s="53"/>
      <c r="O31" s="53"/>
      <c r="P31" s="53"/>
      <c r="Q31" s="53"/>
      <c r="R31" s="53"/>
      <c r="S31" s="53"/>
      <c r="T31" s="53"/>
      <c r="U31" s="53"/>
      <c r="V31" s="53"/>
      <c r="W31" s="53"/>
      <c r="X31" s="53"/>
      <c r="Y31" s="53"/>
      <c r="Z31" s="53"/>
      <c r="AA31" s="53"/>
      <c r="AB31" s="53"/>
      <c r="AC31" s="53"/>
      <c r="AD31" s="53"/>
      <c r="AE31" s="53"/>
      <c r="AF31" s="53"/>
      <c r="AG31" s="53"/>
    </row>
    <row r="32" spans="1:33" ht="15" customHeight="1">
      <c r="A32" s="53"/>
      <c r="B32" s="57"/>
      <c r="C32" s="57"/>
      <c r="D32" s="605" t="s">
        <v>414</v>
      </c>
      <c r="E32" s="605"/>
      <c r="F32" s="605"/>
      <c r="G32" s="605"/>
      <c r="H32" s="605"/>
      <c r="I32" s="605"/>
      <c r="J32" s="605"/>
      <c r="K32" s="605"/>
      <c r="L32" s="605"/>
      <c r="M32" s="605"/>
      <c r="N32" s="605"/>
      <c r="O32" s="522"/>
      <c r="P32" s="522"/>
      <c r="Q32" s="522"/>
      <c r="R32" s="522"/>
      <c r="S32" s="522"/>
      <c r="T32" s="522"/>
      <c r="U32" s="522"/>
      <c r="V32" s="522"/>
      <c r="W32" s="522"/>
      <c r="X32" s="522"/>
      <c r="Y32" s="522"/>
      <c r="Z32" s="522"/>
      <c r="AA32" s="522"/>
      <c r="AB32" s="522"/>
      <c r="AC32" s="522"/>
      <c r="AD32" s="522"/>
      <c r="AE32" s="522"/>
      <c r="AF32" s="522"/>
      <c r="AG32" s="522"/>
    </row>
    <row r="33" spans="1:33" ht="15" customHeight="1">
      <c r="A33" s="53"/>
      <c r="B33" s="57"/>
      <c r="C33" s="57"/>
      <c r="D33" s="605"/>
      <c r="E33" s="605"/>
      <c r="F33" s="605"/>
      <c r="G33" s="605"/>
      <c r="H33" s="605"/>
      <c r="I33" s="605"/>
      <c r="J33" s="605"/>
      <c r="K33" s="605"/>
      <c r="L33" s="605"/>
      <c r="M33" s="605"/>
      <c r="N33" s="605"/>
      <c r="O33" s="522"/>
      <c r="P33" s="522"/>
      <c r="Q33" s="522"/>
      <c r="R33" s="522"/>
      <c r="S33" s="522"/>
      <c r="T33" s="522"/>
      <c r="U33" s="522"/>
      <c r="V33" s="522"/>
      <c r="W33" s="522"/>
      <c r="X33" s="522"/>
      <c r="Y33" s="522"/>
      <c r="Z33" s="522"/>
      <c r="AA33" s="522"/>
      <c r="AB33" s="522"/>
      <c r="AC33" s="522"/>
      <c r="AD33" s="522"/>
      <c r="AE33" s="522"/>
      <c r="AF33" s="522"/>
      <c r="AG33" s="522"/>
    </row>
    <row r="34" spans="1:33" ht="15" customHeight="1">
      <c r="A34" s="53"/>
      <c r="B34" s="57"/>
      <c r="C34" s="57"/>
      <c r="D34" s="605"/>
      <c r="E34" s="605"/>
      <c r="F34" s="605"/>
      <c r="G34" s="605"/>
      <c r="H34" s="605"/>
      <c r="I34" s="605"/>
      <c r="J34" s="605"/>
      <c r="K34" s="605"/>
      <c r="L34" s="605"/>
      <c r="M34" s="605"/>
      <c r="N34" s="605"/>
      <c r="O34" s="522"/>
      <c r="P34" s="522"/>
      <c r="Q34" s="522"/>
      <c r="R34" s="522"/>
      <c r="S34" s="522"/>
      <c r="T34" s="522"/>
      <c r="U34" s="522"/>
      <c r="V34" s="522"/>
      <c r="W34" s="522"/>
      <c r="X34" s="522"/>
      <c r="Y34" s="522"/>
      <c r="Z34" s="522"/>
      <c r="AA34" s="522"/>
      <c r="AB34" s="522"/>
      <c r="AC34" s="522"/>
      <c r="AD34" s="522"/>
      <c r="AE34" s="522"/>
      <c r="AF34" s="522"/>
      <c r="AG34" s="522"/>
    </row>
    <row r="35" spans="1:33" ht="15" customHeight="1">
      <c r="A35" s="53"/>
      <c r="B35" s="57"/>
      <c r="C35" s="57"/>
      <c r="D35" s="709" t="s">
        <v>265</v>
      </c>
      <c r="E35" s="709"/>
      <c r="F35" s="709"/>
      <c r="G35" s="709"/>
      <c r="H35" s="709"/>
      <c r="I35" s="709"/>
      <c r="J35" s="709"/>
      <c r="K35" s="709"/>
      <c r="L35" s="709"/>
      <c r="M35" s="709"/>
      <c r="N35" s="709"/>
      <c r="O35" s="522"/>
      <c r="P35" s="522"/>
      <c r="Q35" s="522"/>
      <c r="R35" s="522"/>
      <c r="S35" s="522"/>
      <c r="T35" s="522"/>
      <c r="U35" s="522"/>
      <c r="V35" s="522"/>
      <c r="W35" s="522"/>
      <c r="X35" s="522"/>
      <c r="Y35" s="522"/>
      <c r="Z35" s="522"/>
      <c r="AA35" s="522"/>
      <c r="AB35" s="522"/>
      <c r="AC35" s="522"/>
      <c r="AD35" s="522"/>
      <c r="AE35" s="522"/>
      <c r="AF35" s="522"/>
      <c r="AG35" s="522"/>
    </row>
    <row r="36" spans="1:33" ht="15" customHeight="1">
      <c r="A36" s="53"/>
      <c r="B36" s="57"/>
      <c r="C36" s="57"/>
      <c r="D36" s="709"/>
      <c r="E36" s="709"/>
      <c r="F36" s="709"/>
      <c r="G36" s="709"/>
      <c r="H36" s="709"/>
      <c r="I36" s="709"/>
      <c r="J36" s="709"/>
      <c r="K36" s="709"/>
      <c r="L36" s="709"/>
      <c r="M36" s="709"/>
      <c r="N36" s="709"/>
      <c r="O36" s="522"/>
      <c r="P36" s="522"/>
      <c r="Q36" s="522"/>
      <c r="R36" s="522"/>
      <c r="S36" s="522"/>
      <c r="T36" s="522"/>
      <c r="U36" s="522"/>
      <c r="V36" s="522"/>
      <c r="W36" s="522"/>
      <c r="X36" s="522"/>
      <c r="Y36" s="522"/>
      <c r="Z36" s="522"/>
      <c r="AA36" s="522"/>
      <c r="AB36" s="522"/>
      <c r="AC36" s="522"/>
      <c r="AD36" s="522"/>
      <c r="AE36" s="522"/>
      <c r="AF36" s="522"/>
      <c r="AG36" s="522"/>
    </row>
    <row r="37" spans="1:33" ht="15" customHeight="1">
      <c r="A37" s="53"/>
      <c r="B37" s="57"/>
      <c r="C37" s="57"/>
      <c r="D37" s="709"/>
      <c r="E37" s="709"/>
      <c r="F37" s="709"/>
      <c r="G37" s="709"/>
      <c r="H37" s="709"/>
      <c r="I37" s="709"/>
      <c r="J37" s="709"/>
      <c r="K37" s="709"/>
      <c r="L37" s="709"/>
      <c r="M37" s="709"/>
      <c r="N37" s="709"/>
      <c r="O37" s="522"/>
      <c r="P37" s="522"/>
      <c r="Q37" s="522"/>
      <c r="R37" s="522"/>
      <c r="S37" s="522"/>
      <c r="T37" s="522"/>
      <c r="U37" s="522"/>
      <c r="V37" s="522"/>
      <c r="W37" s="522"/>
      <c r="X37" s="522"/>
      <c r="Y37" s="522"/>
      <c r="Z37" s="522"/>
      <c r="AA37" s="522"/>
      <c r="AB37" s="522"/>
      <c r="AC37" s="522"/>
      <c r="AD37" s="522"/>
      <c r="AE37" s="522"/>
      <c r="AF37" s="522"/>
      <c r="AG37" s="522"/>
    </row>
    <row r="38" spans="1:33" ht="15" customHeight="1">
      <c r="A38" s="53"/>
      <c r="B38" s="57"/>
      <c r="C38" s="57"/>
      <c r="D38" s="521" t="s">
        <v>564</v>
      </c>
      <c r="E38" s="57"/>
      <c r="F38" s="57"/>
      <c r="G38" s="57"/>
      <c r="H38" s="57"/>
      <c r="I38" s="57"/>
      <c r="J38" s="57"/>
      <c r="K38" s="57"/>
      <c r="L38" s="57"/>
      <c r="M38" s="53"/>
      <c r="N38" s="53"/>
      <c r="O38" s="53"/>
      <c r="P38" s="53"/>
      <c r="Q38" s="53"/>
      <c r="R38" s="53"/>
      <c r="S38" s="53"/>
      <c r="T38" s="53"/>
      <c r="U38" s="53"/>
      <c r="V38" s="53"/>
      <c r="W38" s="53"/>
      <c r="X38" s="53"/>
      <c r="Y38" s="53"/>
      <c r="Z38" s="53"/>
      <c r="AA38" s="53"/>
      <c r="AB38" s="53"/>
      <c r="AC38" s="53"/>
      <c r="AD38" s="53"/>
      <c r="AE38" s="53"/>
      <c r="AF38" s="53"/>
      <c r="AG38" s="53"/>
    </row>
    <row r="39" spans="1:33" ht="15" customHeight="1">
      <c r="A39" s="53"/>
      <c r="B39" s="57"/>
      <c r="C39" s="57"/>
      <c r="D39" s="709" t="s">
        <v>565</v>
      </c>
      <c r="E39" s="709"/>
      <c r="F39" s="709"/>
      <c r="G39" s="709"/>
      <c r="H39" s="709"/>
      <c r="I39" s="709"/>
      <c r="J39" s="709"/>
      <c r="K39" s="709"/>
      <c r="L39" s="709"/>
      <c r="M39" s="709"/>
      <c r="N39" s="709"/>
      <c r="O39" s="522"/>
      <c r="P39" s="522"/>
      <c r="Q39" s="522"/>
      <c r="R39" s="522"/>
      <c r="S39" s="522"/>
      <c r="T39" s="522"/>
      <c r="U39" s="522"/>
      <c r="V39" s="522"/>
      <c r="W39" s="522"/>
      <c r="X39" s="522"/>
      <c r="Y39" s="522"/>
      <c r="Z39" s="522"/>
      <c r="AA39" s="522"/>
      <c r="AB39" s="522"/>
      <c r="AC39" s="522"/>
      <c r="AD39" s="522"/>
      <c r="AE39" s="522"/>
      <c r="AF39" s="522"/>
      <c r="AG39" s="522"/>
    </row>
    <row r="40" spans="1:33" ht="15" customHeight="1">
      <c r="A40" s="53"/>
      <c r="B40" s="57"/>
      <c r="C40" s="57"/>
      <c r="D40" s="709"/>
      <c r="E40" s="709"/>
      <c r="F40" s="709"/>
      <c r="G40" s="709"/>
      <c r="H40" s="709"/>
      <c r="I40" s="709"/>
      <c r="J40" s="709"/>
      <c r="K40" s="709"/>
      <c r="L40" s="709"/>
      <c r="M40" s="709"/>
      <c r="N40" s="709"/>
      <c r="O40" s="522"/>
      <c r="P40" s="522"/>
      <c r="Q40" s="522"/>
      <c r="R40" s="522"/>
      <c r="S40" s="522"/>
      <c r="T40" s="522"/>
      <c r="U40" s="522"/>
      <c r="V40" s="522"/>
      <c r="W40" s="522"/>
      <c r="X40" s="522"/>
      <c r="Y40" s="522"/>
      <c r="Z40" s="522"/>
      <c r="AA40" s="522"/>
      <c r="AB40" s="522"/>
      <c r="AC40" s="522"/>
      <c r="AD40" s="522"/>
      <c r="AE40" s="522"/>
      <c r="AF40" s="522"/>
      <c r="AG40" s="522"/>
    </row>
    <row r="41" spans="1:33" ht="15" customHeight="1">
      <c r="A41" s="53"/>
      <c r="B41" s="57"/>
      <c r="C41" s="57"/>
      <c r="D41" s="709" t="s">
        <v>239</v>
      </c>
      <c r="E41" s="709"/>
      <c r="F41" s="709"/>
      <c r="G41" s="709"/>
      <c r="H41" s="709"/>
      <c r="I41" s="709"/>
      <c r="J41" s="709"/>
      <c r="K41" s="709"/>
      <c r="L41" s="709"/>
      <c r="M41" s="709"/>
      <c r="N41" s="709"/>
      <c r="O41" s="522"/>
      <c r="P41" s="522"/>
      <c r="Q41" s="522"/>
      <c r="R41" s="522"/>
      <c r="S41" s="522"/>
      <c r="T41" s="522"/>
      <c r="U41" s="522"/>
      <c r="V41" s="522"/>
      <c r="W41" s="522"/>
      <c r="X41" s="522"/>
      <c r="Y41" s="522"/>
      <c r="Z41" s="522"/>
      <c r="AA41" s="522"/>
      <c r="AB41" s="522"/>
      <c r="AC41" s="522"/>
      <c r="AD41" s="522"/>
      <c r="AE41" s="522"/>
      <c r="AF41" s="522"/>
      <c r="AG41" s="522"/>
    </row>
    <row r="42" spans="1:33" ht="15" customHeight="1">
      <c r="A42" s="53"/>
      <c r="B42" s="57"/>
      <c r="C42" s="57"/>
      <c r="D42" s="709"/>
      <c r="E42" s="709"/>
      <c r="F42" s="709"/>
      <c r="G42" s="709"/>
      <c r="H42" s="709"/>
      <c r="I42" s="709"/>
      <c r="J42" s="709"/>
      <c r="K42" s="709"/>
      <c r="L42" s="709"/>
      <c r="M42" s="709"/>
      <c r="N42" s="709"/>
      <c r="O42" s="522"/>
      <c r="P42" s="522"/>
      <c r="Q42" s="522"/>
      <c r="R42" s="522"/>
      <c r="S42" s="522"/>
      <c r="T42" s="522"/>
      <c r="U42" s="522"/>
      <c r="V42" s="522"/>
      <c r="W42" s="522"/>
      <c r="X42" s="522"/>
      <c r="Y42" s="522"/>
      <c r="Z42" s="522"/>
      <c r="AA42" s="522"/>
      <c r="AB42" s="522"/>
      <c r="AC42" s="522"/>
      <c r="AD42" s="522"/>
      <c r="AE42" s="522"/>
      <c r="AF42" s="522"/>
      <c r="AG42" s="522"/>
    </row>
    <row r="43" spans="1:33" ht="15" customHeight="1">
      <c r="A43" s="53"/>
      <c r="B43" s="57"/>
      <c r="C43" s="57"/>
      <c r="D43" s="709"/>
      <c r="E43" s="709"/>
      <c r="F43" s="709"/>
      <c r="G43" s="709"/>
      <c r="H43" s="709"/>
      <c r="I43" s="709"/>
      <c r="J43" s="709"/>
      <c r="K43" s="709"/>
      <c r="L43" s="709"/>
      <c r="M43" s="709"/>
      <c r="N43" s="709"/>
      <c r="O43" s="522"/>
      <c r="P43" s="522"/>
      <c r="Q43" s="522"/>
      <c r="R43" s="522"/>
      <c r="S43" s="522"/>
      <c r="T43" s="522"/>
      <c r="U43" s="522"/>
      <c r="V43" s="522"/>
      <c r="W43" s="522"/>
      <c r="X43" s="522"/>
      <c r="Y43" s="522"/>
      <c r="Z43" s="522"/>
      <c r="AA43" s="522"/>
      <c r="AB43" s="522"/>
      <c r="AC43" s="522"/>
      <c r="AD43" s="522"/>
      <c r="AE43" s="522"/>
      <c r="AF43" s="522"/>
      <c r="AG43" s="522"/>
    </row>
    <row r="44" spans="1:33" ht="15" customHeight="1">
      <c r="A44" s="53"/>
      <c r="B44" s="57"/>
      <c r="C44" s="57"/>
      <c r="D44" s="709"/>
      <c r="E44" s="709"/>
      <c r="F44" s="709"/>
      <c r="G44" s="709"/>
      <c r="H44" s="709"/>
      <c r="I44" s="709"/>
      <c r="J44" s="709"/>
      <c r="K44" s="709"/>
      <c r="L44" s="709"/>
      <c r="M44" s="709"/>
      <c r="N44" s="709"/>
      <c r="O44" s="522"/>
      <c r="P44" s="522"/>
      <c r="Q44" s="522"/>
      <c r="R44" s="522"/>
      <c r="S44" s="522"/>
      <c r="T44" s="522"/>
      <c r="U44" s="522"/>
      <c r="V44" s="522"/>
      <c r="W44" s="522"/>
      <c r="X44" s="522"/>
      <c r="Y44" s="522"/>
      <c r="Z44" s="522"/>
      <c r="AA44" s="522"/>
      <c r="AB44" s="522"/>
      <c r="AC44" s="522"/>
      <c r="AD44" s="522"/>
      <c r="AE44" s="522"/>
      <c r="AF44" s="522"/>
      <c r="AG44" s="522"/>
    </row>
    <row r="45" spans="1:33" ht="15" customHeight="1">
      <c r="A45" s="53"/>
      <c r="B45" s="57"/>
      <c r="C45" s="57"/>
      <c r="D45" s="709"/>
      <c r="E45" s="709"/>
      <c r="F45" s="709"/>
      <c r="G45" s="709"/>
      <c r="H45" s="709"/>
      <c r="I45" s="709"/>
      <c r="J45" s="709"/>
      <c r="K45" s="709"/>
      <c r="L45" s="709"/>
      <c r="M45" s="709"/>
      <c r="N45" s="709"/>
      <c r="O45" s="522"/>
      <c r="P45" s="522"/>
      <c r="Q45" s="522"/>
      <c r="R45" s="522"/>
      <c r="S45" s="522"/>
      <c r="T45" s="522"/>
      <c r="U45" s="522"/>
      <c r="V45" s="522"/>
      <c r="W45" s="522"/>
      <c r="X45" s="522"/>
      <c r="Y45" s="522"/>
      <c r="Z45" s="522"/>
      <c r="AA45" s="522"/>
      <c r="AB45" s="522"/>
      <c r="AC45" s="522"/>
      <c r="AD45" s="522"/>
      <c r="AE45" s="522"/>
      <c r="AF45" s="522"/>
      <c r="AG45" s="522"/>
    </row>
    <row r="46" spans="1:33" ht="15" customHeight="1">
      <c r="A46" s="53"/>
      <c r="B46" s="57"/>
      <c r="C46" s="57"/>
      <c r="D46" s="521" t="s">
        <v>120</v>
      </c>
      <c r="E46" s="57"/>
      <c r="F46" s="57"/>
      <c r="G46" s="57"/>
      <c r="H46" s="57"/>
      <c r="I46" s="57"/>
      <c r="J46" s="57"/>
      <c r="K46" s="57"/>
      <c r="L46" s="57"/>
      <c r="M46" s="53"/>
      <c r="N46" s="53"/>
      <c r="O46" s="53"/>
      <c r="P46" s="53"/>
      <c r="Q46" s="53"/>
      <c r="R46" s="53"/>
      <c r="S46" s="53"/>
      <c r="T46" s="53"/>
      <c r="U46" s="53"/>
      <c r="V46" s="53"/>
      <c r="W46" s="53"/>
      <c r="X46" s="53"/>
      <c r="Y46" s="53"/>
      <c r="Z46" s="53"/>
      <c r="AA46" s="53"/>
      <c r="AB46" s="53"/>
      <c r="AC46" s="53"/>
      <c r="AD46" s="53"/>
      <c r="AE46" s="53"/>
      <c r="AF46" s="53"/>
      <c r="AG46" s="53"/>
    </row>
    <row r="47" spans="1:33" ht="9" customHeight="1">
      <c r="A47" s="53"/>
      <c r="B47" s="57"/>
      <c r="C47" s="57"/>
      <c r="D47" s="57"/>
      <c r="E47" s="57"/>
      <c r="F47" s="57"/>
      <c r="G47" s="57"/>
      <c r="H47" s="57"/>
      <c r="I47" s="57"/>
      <c r="J47" s="57"/>
      <c r="K47" s="57"/>
      <c r="L47" s="57"/>
      <c r="M47" s="53"/>
      <c r="N47" s="53"/>
      <c r="O47" s="53"/>
      <c r="P47" s="53"/>
      <c r="Q47" s="53"/>
      <c r="R47" s="53"/>
      <c r="S47" s="53"/>
      <c r="T47" s="53"/>
      <c r="U47" s="53"/>
      <c r="V47" s="53"/>
      <c r="W47" s="53"/>
      <c r="X47" s="53"/>
      <c r="Y47" s="53"/>
      <c r="Z47" s="53"/>
      <c r="AA47" s="53"/>
      <c r="AB47" s="53"/>
      <c r="AC47" s="53"/>
      <c r="AD47" s="53"/>
      <c r="AE47" s="53"/>
      <c r="AF47" s="53"/>
      <c r="AG47" s="53"/>
    </row>
    <row r="48" spans="1:33" ht="15" customHeight="1">
      <c r="A48" s="53"/>
      <c r="B48" s="57"/>
      <c r="C48" s="57" t="s">
        <v>111</v>
      </c>
      <c r="D48" s="57" t="s">
        <v>297</v>
      </c>
      <c r="E48" s="57"/>
      <c r="F48" s="57"/>
      <c r="G48" s="57"/>
      <c r="H48" s="57"/>
      <c r="I48" s="57"/>
      <c r="J48" s="57"/>
      <c r="K48" s="57"/>
      <c r="L48" s="57"/>
      <c r="M48" s="53"/>
      <c r="N48" s="53"/>
      <c r="O48" s="53"/>
      <c r="P48" s="53"/>
      <c r="Q48" s="53"/>
      <c r="R48" s="53"/>
      <c r="S48" s="53"/>
      <c r="T48" s="53"/>
      <c r="U48" s="53"/>
      <c r="V48" s="53"/>
      <c r="W48" s="53"/>
      <c r="X48" s="53"/>
      <c r="Y48" s="53"/>
      <c r="Z48" s="53"/>
      <c r="AA48" s="53"/>
      <c r="AB48" s="53"/>
      <c r="AC48" s="53"/>
      <c r="AD48" s="53"/>
      <c r="AE48" s="53"/>
      <c r="AF48" s="53"/>
      <c r="AG48" s="53"/>
    </row>
    <row r="49" spans="1:33" ht="15" customHeight="1">
      <c r="A49" s="53"/>
      <c r="B49" s="57"/>
      <c r="C49" s="57"/>
      <c r="D49" s="605" t="s">
        <v>566</v>
      </c>
      <c r="E49" s="605"/>
      <c r="F49" s="605"/>
      <c r="G49" s="605"/>
      <c r="H49" s="605"/>
      <c r="I49" s="605"/>
      <c r="J49" s="605"/>
      <c r="K49" s="605"/>
      <c r="L49" s="605"/>
      <c r="M49" s="605"/>
      <c r="N49" s="605"/>
      <c r="O49" s="522"/>
      <c r="P49" s="522"/>
      <c r="Q49" s="522"/>
      <c r="R49" s="522"/>
      <c r="S49" s="522"/>
      <c r="T49" s="522"/>
      <c r="U49" s="522"/>
      <c r="V49" s="522"/>
      <c r="W49" s="522"/>
      <c r="X49" s="522"/>
      <c r="Y49" s="522"/>
      <c r="Z49" s="522"/>
      <c r="AA49" s="522"/>
      <c r="AB49" s="522"/>
      <c r="AC49" s="522"/>
      <c r="AD49" s="522"/>
      <c r="AE49" s="522"/>
      <c r="AF49" s="522"/>
      <c r="AG49" s="522"/>
    </row>
    <row r="50" spans="1:33" ht="15" customHeight="1">
      <c r="A50" s="53"/>
      <c r="B50" s="57"/>
      <c r="C50" s="57"/>
      <c r="D50" s="605"/>
      <c r="E50" s="605"/>
      <c r="F50" s="605"/>
      <c r="G50" s="605"/>
      <c r="H50" s="605"/>
      <c r="I50" s="605"/>
      <c r="J50" s="605"/>
      <c r="K50" s="605"/>
      <c r="L50" s="605"/>
      <c r="M50" s="605"/>
      <c r="N50" s="605"/>
      <c r="O50" s="522"/>
      <c r="P50" s="522"/>
      <c r="Q50" s="522"/>
      <c r="R50" s="522"/>
      <c r="S50" s="522"/>
      <c r="T50" s="522"/>
      <c r="U50" s="522"/>
      <c r="V50" s="522"/>
      <c r="W50" s="522"/>
      <c r="X50" s="522"/>
      <c r="Y50" s="522"/>
      <c r="Z50" s="522"/>
      <c r="AA50" s="522"/>
      <c r="AB50" s="522"/>
      <c r="AC50" s="522"/>
      <c r="AD50" s="522"/>
      <c r="AE50" s="522"/>
      <c r="AF50" s="522"/>
      <c r="AG50" s="522"/>
    </row>
    <row r="51" spans="1:33" ht="15" customHeight="1">
      <c r="A51" s="53"/>
      <c r="B51" s="57"/>
      <c r="C51" s="57"/>
      <c r="D51" s="605"/>
      <c r="E51" s="605"/>
      <c r="F51" s="605"/>
      <c r="G51" s="605"/>
      <c r="H51" s="605"/>
      <c r="I51" s="605"/>
      <c r="J51" s="605"/>
      <c r="K51" s="605"/>
      <c r="L51" s="605"/>
      <c r="M51" s="605"/>
      <c r="N51" s="605"/>
      <c r="O51" s="522"/>
      <c r="P51" s="522"/>
      <c r="Q51" s="522"/>
      <c r="R51" s="522"/>
      <c r="S51" s="522"/>
      <c r="T51" s="522"/>
      <c r="U51" s="522"/>
      <c r="V51" s="522"/>
      <c r="W51" s="522"/>
      <c r="X51" s="522"/>
      <c r="Y51" s="522"/>
      <c r="Z51" s="522"/>
      <c r="AA51" s="522"/>
      <c r="AB51" s="522"/>
      <c r="AC51" s="522"/>
      <c r="AD51" s="522"/>
      <c r="AE51" s="522"/>
      <c r="AF51" s="522"/>
      <c r="AG51" s="522"/>
    </row>
    <row r="52" spans="1:33" ht="15" customHeight="1">
      <c r="A52" s="53"/>
      <c r="B52" s="57"/>
      <c r="C52" s="57"/>
      <c r="D52" s="709" t="s">
        <v>149</v>
      </c>
      <c r="E52" s="709"/>
      <c r="F52" s="709"/>
      <c r="G52" s="709"/>
      <c r="H52" s="709"/>
      <c r="I52" s="709"/>
      <c r="J52" s="709"/>
      <c r="K52" s="709"/>
      <c r="L52" s="709"/>
      <c r="M52" s="709"/>
      <c r="N52" s="709"/>
      <c r="O52" s="522"/>
      <c r="P52" s="522"/>
      <c r="Q52" s="522"/>
      <c r="R52" s="522"/>
      <c r="S52" s="522"/>
      <c r="T52" s="522"/>
      <c r="U52" s="522"/>
      <c r="V52" s="522"/>
      <c r="W52" s="522"/>
      <c r="X52" s="522"/>
      <c r="Y52" s="522"/>
      <c r="Z52" s="522"/>
      <c r="AA52" s="522"/>
      <c r="AB52" s="522"/>
      <c r="AC52" s="522"/>
      <c r="AD52" s="522"/>
      <c r="AE52" s="522"/>
      <c r="AF52" s="522"/>
      <c r="AG52" s="522"/>
    </row>
    <row r="53" spans="1:33" ht="15" customHeight="1">
      <c r="A53" s="53"/>
      <c r="B53" s="57"/>
      <c r="C53" s="57" t="s">
        <v>211</v>
      </c>
      <c r="D53" s="709"/>
      <c r="E53" s="709"/>
      <c r="F53" s="709"/>
      <c r="G53" s="709"/>
      <c r="H53" s="709"/>
      <c r="I53" s="709"/>
      <c r="J53" s="709"/>
      <c r="K53" s="709"/>
      <c r="L53" s="709"/>
      <c r="M53" s="709"/>
      <c r="N53" s="709"/>
      <c r="O53" s="522"/>
      <c r="P53" s="522"/>
      <c r="Q53" s="522"/>
      <c r="R53" s="522"/>
      <c r="S53" s="522"/>
      <c r="T53" s="522"/>
      <c r="U53" s="522"/>
      <c r="V53" s="522"/>
      <c r="W53" s="522"/>
      <c r="X53" s="522"/>
      <c r="Y53" s="522"/>
      <c r="Z53" s="522"/>
      <c r="AA53" s="522"/>
      <c r="AB53" s="522"/>
      <c r="AC53" s="522"/>
      <c r="AD53" s="522"/>
      <c r="AE53" s="522"/>
      <c r="AF53" s="522"/>
      <c r="AG53" s="522"/>
    </row>
    <row r="54" spans="1:33" ht="15" customHeight="1">
      <c r="A54" s="53"/>
      <c r="B54" s="57"/>
      <c r="C54" s="57"/>
      <c r="D54" s="709" t="s">
        <v>567</v>
      </c>
      <c r="E54" s="709"/>
      <c r="F54" s="709"/>
      <c r="G54" s="709"/>
      <c r="H54" s="709"/>
      <c r="I54" s="709"/>
      <c r="J54" s="709"/>
      <c r="K54" s="709"/>
      <c r="L54" s="709"/>
      <c r="M54" s="709"/>
      <c r="N54" s="709"/>
      <c r="O54" s="522"/>
      <c r="P54" s="522"/>
      <c r="Q54" s="522"/>
      <c r="R54" s="522"/>
      <c r="S54" s="522"/>
      <c r="T54" s="522"/>
      <c r="U54" s="522"/>
      <c r="V54" s="522"/>
      <c r="W54" s="522"/>
      <c r="X54" s="522"/>
      <c r="Y54" s="522"/>
      <c r="Z54" s="522"/>
      <c r="AA54" s="522"/>
      <c r="AB54" s="522"/>
      <c r="AC54" s="522"/>
      <c r="AD54" s="522"/>
      <c r="AE54" s="522"/>
      <c r="AF54" s="522"/>
      <c r="AG54" s="522"/>
    </row>
    <row r="55" spans="1:33" ht="15" customHeight="1">
      <c r="A55" s="53"/>
      <c r="B55" s="57"/>
      <c r="C55" s="57"/>
      <c r="D55" s="709"/>
      <c r="E55" s="709"/>
      <c r="F55" s="709"/>
      <c r="G55" s="709"/>
      <c r="H55" s="709"/>
      <c r="I55" s="709"/>
      <c r="J55" s="709"/>
      <c r="K55" s="709"/>
      <c r="L55" s="709"/>
      <c r="M55" s="709"/>
      <c r="N55" s="709"/>
      <c r="O55" s="522"/>
      <c r="P55" s="522"/>
      <c r="Q55" s="522"/>
      <c r="R55" s="522"/>
      <c r="S55" s="522"/>
      <c r="T55" s="522"/>
      <c r="U55" s="522"/>
      <c r="V55" s="522"/>
      <c r="W55" s="522"/>
      <c r="X55" s="522"/>
      <c r="Y55" s="522"/>
      <c r="Z55" s="522"/>
      <c r="AA55" s="522"/>
      <c r="AB55" s="522"/>
      <c r="AC55" s="522"/>
      <c r="AD55" s="522"/>
      <c r="AE55" s="522"/>
      <c r="AF55" s="522"/>
      <c r="AG55" s="522"/>
    </row>
    <row r="56" spans="1:33" ht="15" customHeight="1">
      <c r="A56" s="53"/>
      <c r="B56" s="57"/>
      <c r="C56" s="57"/>
      <c r="D56" s="521" t="s">
        <v>396</v>
      </c>
      <c r="E56" s="57"/>
      <c r="F56" s="57"/>
      <c r="G56" s="57"/>
      <c r="H56" s="57"/>
      <c r="I56" s="57"/>
      <c r="J56" s="57"/>
      <c r="K56" s="57"/>
      <c r="L56" s="57"/>
      <c r="M56" s="53"/>
      <c r="N56" s="53"/>
      <c r="O56" s="53"/>
      <c r="P56" s="53"/>
      <c r="Q56" s="53"/>
      <c r="R56" s="53"/>
      <c r="S56" s="53"/>
      <c r="T56" s="53"/>
      <c r="U56" s="53"/>
      <c r="V56" s="53"/>
      <c r="W56" s="53"/>
      <c r="X56" s="53"/>
      <c r="Y56" s="53"/>
      <c r="Z56" s="53"/>
      <c r="AA56" s="53"/>
      <c r="AB56" s="53"/>
      <c r="AC56" s="53"/>
      <c r="AD56" s="53"/>
      <c r="AE56" s="53"/>
      <c r="AF56" s="53"/>
      <c r="AG56" s="53"/>
    </row>
    <row r="57" spans="1:33" ht="15" customHeight="1">
      <c r="A57" s="53"/>
      <c r="B57" s="57"/>
      <c r="C57" s="57"/>
      <c r="D57" s="57"/>
      <c r="E57" s="57"/>
      <c r="F57" s="57"/>
      <c r="G57" s="57"/>
      <c r="H57" s="57"/>
      <c r="I57" s="57"/>
      <c r="J57" s="57"/>
      <c r="K57" s="57"/>
      <c r="L57" s="57"/>
      <c r="M57" s="53"/>
      <c r="N57" s="53"/>
      <c r="O57" s="53"/>
      <c r="P57" s="53"/>
      <c r="Q57" s="53"/>
      <c r="R57" s="53"/>
      <c r="S57" s="53"/>
      <c r="T57" s="53"/>
      <c r="U57" s="53"/>
      <c r="V57" s="53"/>
      <c r="W57" s="53"/>
      <c r="X57" s="53"/>
      <c r="Y57" s="53"/>
      <c r="Z57" s="53"/>
      <c r="AA57" s="53"/>
      <c r="AB57" s="53"/>
      <c r="AC57" s="53"/>
      <c r="AD57" s="53"/>
      <c r="AE57" s="53"/>
      <c r="AF57" s="53"/>
      <c r="AG57" s="53"/>
    </row>
    <row r="58" spans="1:33" ht="15" customHeight="1">
      <c r="A58" s="53"/>
      <c r="B58" s="57"/>
      <c r="C58" s="57"/>
      <c r="D58" s="57"/>
      <c r="E58" s="57"/>
      <c r="F58" s="57"/>
      <c r="G58" s="57"/>
      <c r="H58" s="57"/>
      <c r="I58" s="57"/>
      <c r="J58" s="57"/>
      <c r="K58" s="57"/>
      <c r="L58" s="57"/>
      <c r="M58" s="53"/>
      <c r="N58" s="53"/>
      <c r="O58" s="53"/>
      <c r="P58" s="53"/>
      <c r="Q58" s="53"/>
      <c r="R58" s="53"/>
      <c r="S58" s="53"/>
      <c r="T58" s="53"/>
      <c r="U58" s="53"/>
      <c r="V58" s="53"/>
      <c r="W58" s="53"/>
      <c r="X58" s="53"/>
      <c r="Y58" s="53"/>
      <c r="Z58" s="53"/>
      <c r="AA58" s="53"/>
      <c r="AB58" s="53"/>
      <c r="AC58" s="53"/>
      <c r="AD58" s="53"/>
      <c r="AE58" s="53"/>
      <c r="AF58" s="53"/>
      <c r="AG58" s="53"/>
    </row>
    <row r="59" spans="1:33" ht="15" customHeight="1">
      <c r="A59" s="53"/>
      <c r="B59" s="57"/>
      <c r="C59" s="57"/>
      <c r="D59" s="57"/>
      <c r="E59" s="57"/>
      <c r="F59" s="57"/>
      <c r="G59" s="57"/>
      <c r="H59" s="57"/>
      <c r="J59" s="57"/>
      <c r="K59" s="57"/>
      <c r="L59" s="57"/>
      <c r="M59" s="53"/>
      <c r="N59" s="53"/>
      <c r="O59" s="53"/>
      <c r="R59" s="53"/>
      <c r="S59" s="53"/>
      <c r="T59" s="53"/>
      <c r="U59" s="53"/>
      <c r="V59" s="53"/>
      <c r="W59" s="53"/>
      <c r="X59" s="53"/>
      <c r="Y59" s="53"/>
      <c r="Z59" s="53"/>
      <c r="AA59" s="53"/>
      <c r="AB59" s="53"/>
      <c r="AC59" s="53"/>
      <c r="AD59" s="53"/>
      <c r="AE59" s="53"/>
      <c r="AF59" s="53"/>
      <c r="AG59" s="53"/>
    </row>
    <row r="60" spans="1:33" ht="15" customHeight="1">
      <c r="A60" s="53"/>
      <c r="B60" s="57"/>
      <c r="C60" s="57"/>
      <c r="D60" s="57"/>
      <c r="E60" s="57"/>
      <c r="F60" s="57"/>
      <c r="G60" s="57"/>
      <c r="H60" s="57"/>
      <c r="I60" s="524" t="s">
        <v>568</v>
      </c>
      <c r="J60" s="57"/>
      <c r="K60" s="57"/>
      <c r="L60" s="57"/>
      <c r="M60" s="53"/>
      <c r="N60" s="53"/>
      <c r="O60" s="53"/>
      <c r="P60" s="53"/>
      <c r="Q60" s="53"/>
      <c r="R60" s="53"/>
      <c r="S60" s="53"/>
      <c r="T60" s="53"/>
      <c r="U60" s="53"/>
      <c r="V60" s="53"/>
      <c r="W60" s="53"/>
      <c r="X60" s="53"/>
      <c r="Y60" s="53"/>
      <c r="Z60" s="53"/>
      <c r="AA60" s="53"/>
      <c r="AB60" s="53"/>
      <c r="AC60" s="53"/>
      <c r="AD60" s="53"/>
      <c r="AE60" s="53"/>
      <c r="AF60" s="53"/>
      <c r="AG60" s="53"/>
    </row>
    <row r="61" spans="1:33" ht="9.75" customHeight="1">
      <c r="A61" s="53"/>
      <c r="B61" s="57"/>
      <c r="C61" s="57"/>
      <c r="D61" s="57"/>
      <c r="E61" s="57"/>
      <c r="F61" s="57"/>
      <c r="G61" s="57"/>
      <c r="H61" s="57"/>
      <c r="I61" s="57"/>
      <c r="J61" s="57"/>
      <c r="K61" s="57"/>
      <c r="L61" s="57"/>
      <c r="M61" s="53"/>
      <c r="N61" s="53"/>
      <c r="O61" s="53"/>
      <c r="P61" s="53"/>
      <c r="Q61" s="53"/>
      <c r="R61" s="53"/>
      <c r="S61" s="53"/>
      <c r="T61" s="53"/>
      <c r="U61" s="53"/>
      <c r="V61" s="53"/>
      <c r="W61" s="53"/>
      <c r="X61" s="53"/>
      <c r="Y61" s="53"/>
      <c r="Z61" s="53"/>
      <c r="AA61" s="53"/>
      <c r="AB61" s="53"/>
      <c r="AC61" s="53"/>
      <c r="AD61" s="53"/>
      <c r="AE61" s="53"/>
      <c r="AF61" s="53"/>
      <c r="AG61" s="53"/>
    </row>
    <row r="62" spans="1:33" ht="15" customHeight="1">
      <c r="A62" s="53"/>
      <c r="B62" s="57"/>
      <c r="C62" s="57" t="s">
        <v>469</v>
      </c>
      <c r="D62" s="57" t="s">
        <v>495</v>
      </c>
      <c r="E62" s="57"/>
      <c r="F62" s="57"/>
      <c r="G62" s="57"/>
      <c r="H62" s="57"/>
      <c r="I62" s="57"/>
      <c r="J62" s="57"/>
      <c r="K62" s="57"/>
      <c r="L62" s="57"/>
      <c r="M62" s="53"/>
      <c r="N62" s="53"/>
      <c r="O62" s="53"/>
      <c r="P62" s="53"/>
      <c r="Q62" s="53"/>
      <c r="R62" s="53"/>
      <c r="S62" s="53"/>
      <c r="T62" s="53"/>
      <c r="U62" s="53"/>
      <c r="V62" s="53"/>
      <c r="W62" s="53"/>
      <c r="X62" s="53"/>
      <c r="Y62" s="53"/>
      <c r="Z62" s="53"/>
      <c r="AA62" s="53"/>
      <c r="AB62" s="53"/>
      <c r="AC62" s="53"/>
      <c r="AD62" s="53"/>
      <c r="AE62" s="53"/>
      <c r="AF62" s="53"/>
      <c r="AG62" s="53"/>
    </row>
    <row r="63" spans="1:33" ht="15" customHeight="1">
      <c r="A63" s="53"/>
      <c r="B63" s="57"/>
      <c r="C63" s="57"/>
      <c r="D63" s="605" t="s">
        <v>33</v>
      </c>
      <c r="E63" s="605"/>
      <c r="F63" s="605"/>
      <c r="G63" s="605"/>
      <c r="H63" s="605"/>
      <c r="I63" s="605"/>
      <c r="J63" s="605"/>
      <c r="K63" s="605"/>
      <c r="L63" s="605"/>
      <c r="M63" s="605"/>
      <c r="N63" s="605"/>
      <c r="O63" s="59"/>
      <c r="P63" s="59"/>
      <c r="Q63" s="59"/>
      <c r="R63" s="59"/>
      <c r="S63" s="59"/>
      <c r="T63" s="59"/>
      <c r="U63" s="59"/>
      <c r="V63" s="59"/>
      <c r="W63" s="59"/>
      <c r="X63" s="59"/>
      <c r="Y63" s="59"/>
      <c r="Z63" s="59"/>
      <c r="AA63" s="59"/>
      <c r="AB63" s="59"/>
      <c r="AC63" s="59"/>
      <c r="AD63" s="59"/>
      <c r="AE63" s="59"/>
      <c r="AF63" s="59"/>
      <c r="AG63" s="59"/>
    </row>
    <row r="64" spans="1:33" ht="15" customHeight="1">
      <c r="A64" s="53"/>
      <c r="B64" s="57"/>
      <c r="C64" s="57"/>
      <c r="D64" s="605"/>
      <c r="E64" s="605"/>
      <c r="F64" s="605"/>
      <c r="G64" s="605"/>
      <c r="H64" s="605"/>
      <c r="I64" s="605"/>
      <c r="J64" s="605"/>
      <c r="K64" s="605"/>
      <c r="L64" s="605"/>
      <c r="M64" s="605"/>
      <c r="N64" s="605"/>
      <c r="O64" s="59"/>
      <c r="P64" s="59"/>
      <c r="Q64" s="59"/>
      <c r="R64" s="59"/>
      <c r="S64" s="59"/>
      <c r="T64" s="59"/>
      <c r="U64" s="59"/>
      <c r="V64" s="59"/>
      <c r="W64" s="59"/>
      <c r="X64" s="59"/>
      <c r="Y64" s="59"/>
      <c r="Z64" s="59"/>
      <c r="AA64" s="59"/>
      <c r="AB64" s="59"/>
      <c r="AC64" s="59"/>
      <c r="AD64" s="59"/>
      <c r="AE64" s="59"/>
      <c r="AF64" s="59"/>
      <c r="AG64" s="59"/>
    </row>
    <row r="65" spans="1:33" ht="9" customHeight="1">
      <c r="A65" s="53"/>
      <c r="B65" s="57"/>
      <c r="C65" s="57"/>
      <c r="D65" s="605"/>
      <c r="E65" s="605"/>
      <c r="F65" s="605"/>
      <c r="G65" s="605"/>
      <c r="H65" s="605"/>
      <c r="I65" s="605"/>
      <c r="J65" s="605"/>
      <c r="K65" s="605"/>
      <c r="L65" s="605"/>
      <c r="M65" s="605"/>
      <c r="N65" s="605"/>
      <c r="O65" s="53"/>
      <c r="P65" s="53"/>
      <c r="Q65" s="53"/>
      <c r="R65" s="53"/>
      <c r="S65" s="53"/>
      <c r="T65" s="53"/>
      <c r="U65" s="53"/>
      <c r="V65" s="53"/>
      <c r="W65" s="53"/>
      <c r="X65" s="53"/>
      <c r="Y65" s="53"/>
      <c r="Z65" s="53"/>
      <c r="AA65" s="53"/>
      <c r="AB65" s="53"/>
      <c r="AC65" s="53"/>
      <c r="AD65" s="53"/>
      <c r="AE65" s="53"/>
      <c r="AF65" s="53"/>
      <c r="AG65" s="53"/>
    </row>
    <row r="66" spans="1:33" ht="15" customHeight="1">
      <c r="A66" s="53"/>
      <c r="B66" s="57"/>
      <c r="C66" s="57" t="s">
        <v>142</v>
      </c>
      <c r="D66" s="57" t="s">
        <v>569</v>
      </c>
      <c r="E66" s="57"/>
      <c r="F66" s="57"/>
      <c r="G66" s="57"/>
      <c r="H66" s="57"/>
      <c r="I66" s="57"/>
      <c r="J66" s="57"/>
      <c r="K66" s="57"/>
      <c r="L66" s="57"/>
      <c r="M66" s="53"/>
      <c r="N66" s="53"/>
      <c r="O66" s="53"/>
      <c r="P66" s="53"/>
      <c r="Q66" s="53"/>
      <c r="R66" s="53"/>
      <c r="S66" s="53"/>
      <c r="T66" s="53"/>
      <c r="U66" s="53"/>
      <c r="V66" s="53"/>
      <c r="W66" s="53"/>
      <c r="X66" s="53"/>
      <c r="Y66" s="53"/>
      <c r="Z66" s="53"/>
      <c r="AA66" s="53"/>
      <c r="AB66" s="53"/>
      <c r="AC66" s="53"/>
      <c r="AD66" s="53"/>
      <c r="AE66" s="53"/>
      <c r="AF66" s="53"/>
      <c r="AG66" s="53"/>
    </row>
    <row r="67" spans="1:33" ht="15" customHeight="1">
      <c r="A67" s="53"/>
      <c r="B67" s="57"/>
      <c r="C67" s="57"/>
      <c r="D67" s="57" t="s">
        <v>484</v>
      </c>
      <c r="E67" s="57"/>
      <c r="F67" s="57"/>
      <c r="G67" s="57"/>
      <c r="H67" s="57"/>
      <c r="I67" s="57"/>
      <c r="J67" s="57"/>
      <c r="K67" s="57"/>
      <c r="L67" s="57"/>
      <c r="M67" s="53"/>
      <c r="N67" s="53"/>
      <c r="O67" s="53"/>
      <c r="P67" s="53"/>
      <c r="Q67" s="53"/>
      <c r="R67" s="53"/>
      <c r="S67" s="53"/>
      <c r="T67" s="53"/>
      <c r="U67" s="53"/>
      <c r="V67" s="53"/>
      <c r="W67" s="53"/>
      <c r="X67" s="53"/>
      <c r="Y67" s="53"/>
      <c r="Z67" s="53"/>
      <c r="AA67" s="53"/>
      <c r="AB67" s="53"/>
      <c r="AC67" s="53"/>
      <c r="AD67" s="53"/>
      <c r="AE67" s="53"/>
      <c r="AF67" s="53"/>
      <c r="AG67" s="53"/>
    </row>
    <row r="68" spans="1:33" ht="15" customHeight="1">
      <c r="A68" s="53"/>
      <c r="B68" s="57"/>
      <c r="C68" s="57"/>
      <c r="D68" s="57" t="s">
        <v>570</v>
      </c>
      <c r="F68" s="57"/>
      <c r="G68" s="57"/>
      <c r="H68" s="57"/>
      <c r="I68" s="57"/>
      <c r="J68" s="57"/>
      <c r="K68" s="57"/>
      <c r="L68" s="57"/>
      <c r="M68" s="53"/>
      <c r="N68" s="53"/>
      <c r="O68" s="53"/>
      <c r="P68" s="53"/>
      <c r="Q68" s="53"/>
      <c r="R68" s="53"/>
      <c r="S68" s="53"/>
      <c r="T68" s="53"/>
      <c r="U68" s="53"/>
      <c r="V68" s="53"/>
      <c r="W68" s="53"/>
      <c r="X68" s="53"/>
      <c r="Y68" s="53"/>
      <c r="Z68" s="53"/>
      <c r="AA68" s="53"/>
      <c r="AB68" s="53"/>
      <c r="AC68" s="53"/>
      <c r="AD68" s="53"/>
      <c r="AE68" s="53"/>
      <c r="AF68" s="53"/>
      <c r="AG68" s="53"/>
    </row>
    <row r="69" spans="1:33" ht="15" customHeight="1">
      <c r="A69" s="53"/>
      <c r="B69" s="57"/>
      <c r="C69" s="57"/>
      <c r="D69" s="605" t="s">
        <v>371</v>
      </c>
      <c r="E69" s="605"/>
      <c r="F69" s="605"/>
      <c r="G69" s="605"/>
      <c r="H69" s="605"/>
      <c r="I69" s="605"/>
      <c r="J69" s="605"/>
      <c r="K69" s="605"/>
      <c r="L69" s="605"/>
      <c r="M69" s="605"/>
      <c r="N69" s="605"/>
      <c r="O69" s="59"/>
      <c r="P69" s="59"/>
      <c r="Q69" s="59"/>
      <c r="R69" s="59"/>
      <c r="S69" s="59"/>
      <c r="T69" s="59"/>
      <c r="U69" s="59"/>
      <c r="V69" s="59"/>
      <c r="W69" s="59"/>
      <c r="X69" s="59"/>
      <c r="Y69" s="59"/>
      <c r="Z69" s="59"/>
      <c r="AA69" s="59"/>
      <c r="AB69" s="59"/>
      <c r="AC69" s="59"/>
      <c r="AD69" s="59"/>
      <c r="AE69" s="59"/>
      <c r="AF69" s="59"/>
      <c r="AG69" s="59"/>
    </row>
    <row r="70" spans="1:33" ht="15" customHeight="1">
      <c r="A70" s="53"/>
      <c r="B70" s="57"/>
      <c r="C70" s="57"/>
      <c r="D70" s="605"/>
      <c r="E70" s="605"/>
      <c r="F70" s="605"/>
      <c r="G70" s="605"/>
      <c r="H70" s="605"/>
      <c r="I70" s="605"/>
      <c r="J70" s="605"/>
      <c r="K70" s="605"/>
      <c r="L70" s="605"/>
      <c r="M70" s="605"/>
      <c r="N70" s="605"/>
      <c r="O70" s="59"/>
      <c r="P70" s="59"/>
      <c r="Q70" s="59"/>
      <c r="R70" s="59"/>
      <c r="S70" s="59"/>
      <c r="T70" s="59"/>
      <c r="U70" s="59"/>
      <c r="V70" s="59"/>
      <c r="W70" s="59"/>
      <c r="X70" s="59"/>
      <c r="Y70" s="59"/>
      <c r="Z70" s="59"/>
      <c r="AA70" s="59"/>
      <c r="AB70" s="59"/>
      <c r="AC70" s="59"/>
      <c r="AD70" s="59"/>
      <c r="AE70" s="59"/>
      <c r="AF70" s="59"/>
      <c r="AG70" s="59"/>
    </row>
    <row r="71" spans="1:33" ht="15" customHeight="1">
      <c r="A71" s="53"/>
      <c r="B71" s="57"/>
      <c r="C71" s="57"/>
      <c r="D71" s="605"/>
      <c r="E71" s="605"/>
      <c r="F71" s="605"/>
      <c r="G71" s="605"/>
      <c r="H71" s="605"/>
      <c r="I71" s="605"/>
      <c r="J71" s="605"/>
      <c r="K71" s="605"/>
      <c r="L71" s="605"/>
      <c r="M71" s="605"/>
      <c r="N71" s="605"/>
      <c r="O71" s="59"/>
      <c r="P71" s="59"/>
      <c r="Q71" s="59"/>
      <c r="R71" s="59"/>
      <c r="S71" s="59"/>
      <c r="T71" s="59"/>
      <c r="U71" s="59"/>
      <c r="V71" s="59"/>
      <c r="W71" s="59"/>
      <c r="X71" s="59"/>
      <c r="Y71" s="59"/>
      <c r="Z71" s="59"/>
      <c r="AA71" s="59"/>
      <c r="AB71" s="59"/>
      <c r="AC71" s="59"/>
      <c r="AD71" s="59"/>
      <c r="AE71" s="59"/>
      <c r="AF71" s="59"/>
      <c r="AG71" s="59"/>
    </row>
    <row r="72" spans="1:33" ht="15" customHeight="1">
      <c r="A72" s="53"/>
      <c r="B72" s="57"/>
      <c r="C72" s="57"/>
      <c r="D72" s="709" t="s">
        <v>571</v>
      </c>
      <c r="E72" s="709"/>
      <c r="F72" s="709"/>
      <c r="G72" s="709"/>
      <c r="H72" s="709"/>
      <c r="I72" s="709"/>
      <c r="J72" s="709"/>
      <c r="K72" s="709"/>
      <c r="L72" s="709"/>
      <c r="M72" s="709"/>
      <c r="N72" s="709"/>
      <c r="O72" s="59"/>
      <c r="P72" s="59"/>
      <c r="Q72" s="59"/>
      <c r="R72" s="59"/>
      <c r="S72" s="59"/>
      <c r="T72" s="59"/>
      <c r="U72" s="59"/>
      <c r="V72" s="59"/>
      <c r="W72" s="59"/>
      <c r="X72" s="59"/>
      <c r="Y72" s="59"/>
      <c r="Z72" s="59"/>
      <c r="AA72" s="59"/>
      <c r="AB72" s="59"/>
      <c r="AC72" s="59"/>
      <c r="AD72" s="59"/>
      <c r="AE72" s="59"/>
      <c r="AF72" s="59"/>
      <c r="AG72" s="59"/>
    </row>
    <row r="73" spans="1:33" ht="15" customHeight="1">
      <c r="A73" s="53"/>
      <c r="B73" s="57"/>
      <c r="C73" s="57"/>
      <c r="D73" s="709"/>
      <c r="E73" s="709"/>
      <c r="F73" s="709"/>
      <c r="G73" s="709"/>
      <c r="H73" s="709"/>
      <c r="I73" s="709"/>
      <c r="J73" s="709"/>
      <c r="K73" s="709"/>
      <c r="L73" s="709"/>
      <c r="M73" s="709"/>
      <c r="N73" s="709"/>
      <c r="O73" s="59"/>
      <c r="P73" s="59"/>
      <c r="Q73" s="59"/>
      <c r="R73" s="59"/>
      <c r="S73" s="59"/>
      <c r="T73" s="59"/>
      <c r="U73" s="59"/>
      <c r="V73" s="59"/>
      <c r="W73" s="59"/>
      <c r="X73" s="59"/>
      <c r="Y73" s="59"/>
      <c r="Z73" s="59"/>
      <c r="AA73" s="59"/>
      <c r="AB73" s="59"/>
      <c r="AC73" s="59"/>
      <c r="AD73" s="59"/>
      <c r="AE73" s="59"/>
      <c r="AF73" s="59"/>
      <c r="AG73" s="59"/>
    </row>
    <row r="74" spans="1:33" ht="15" customHeight="1">
      <c r="A74" s="53"/>
      <c r="B74" s="57"/>
      <c r="C74" s="57"/>
      <c r="D74" s="57" t="s">
        <v>52</v>
      </c>
      <c r="E74" s="57" t="s">
        <v>188</v>
      </c>
      <c r="F74" s="57"/>
      <c r="G74" s="57"/>
      <c r="H74" s="57"/>
      <c r="I74" s="57"/>
      <c r="J74" s="57"/>
      <c r="K74" s="57"/>
      <c r="L74" s="57"/>
      <c r="M74" s="53"/>
      <c r="N74" s="53"/>
      <c r="O74" s="53"/>
      <c r="P74" s="53"/>
      <c r="Q74" s="53"/>
      <c r="R74" s="53"/>
      <c r="S74" s="53"/>
      <c r="T74" s="53"/>
      <c r="U74" s="53"/>
      <c r="V74" s="53"/>
      <c r="W74" s="53"/>
      <c r="X74" s="53"/>
      <c r="Y74" s="53"/>
      <c r="Z74" s="53"/>
      <c r="AA74" s="53"/>
      <c r="AB74" s="53"/>
      <c r="AC74" s="53"/>
      <c r="AD74" s="53"/>
      <c r="AE74" s="53"/>
      <c r="AF74" s="53"/>
      <c r="AG74" s="53"/>
    </row>
    <row r="75" spans="1:33" ht="15" customHeight="1">
      <c r="A75" s="53"/>
      <c r="B75" s="57"/>
      <c r="C75" s="57"/>
      <c r="D75" s="57" t="s">
        <v>572</v>
      </c>
      <c r="E75" s="605" t="s">
        <v>14</v>
      </c>
      <c r="F75" s="605"/>
      <c r="G75" s="605"/>
      <c r="H75" s="605"/>
      <c r="I75" s="605"/>
      <c r="J75" s="605"/>
      <c r="K75" s="605"/>
      <c r="L75" s="605"/>
      <c r="M75" s="605"/>
      <c r="N75" s="605"/>
      <c r="O75" s="59"/>
      <c r="P75" s="59"/>
      <c r="Q75" s="59"/>
      <c r="R75" s="59"/>
      <c r="S75" s="59"/>
      <c r="T75" s="59"/>
      <c r="U75" s="59"/>
      <c r="V75" s="59"/>
      <c r="W75" s="59"/>
      <c r="X75" s="59"/>
      <c r="Y75" s="59"/>
      <c r="Z75" s="59"/>
      <c r="AA75" s="59"/>
      <c r="AB75" s="59"/>
      <c r="AC75" s="59"/>
      <c r="AD75" s="59"/>
      <c r="AE75" s="59"/>
      <c r="AF75" s="59"/>
      <c r="AG75" s="59"/>
    </row>
    <row r="76" spans="1:33" ht="15" customHeight="1">
      <c r="A76" s="53"/>
      <c r="B76" s="57"/>
      <c r="C76" s="57"/>
      <c r="D76" s="57"/>
      <c r="E76" s="605"/>
      <c r="F76" s="605"/>
      <c r="G76" s="605"/>
      <c r="H76" s="605"/>
      <c r="I76" s="605"/>
      <c r="J76" s="605"/>
      <c r="K76" s="605"/>
      <c r="L76" s="605"/>
      <c r="M76" s="605"/>
      <c r="N76" s="605"/>
      <c r="O76" s="59"/>
      <c r="P76" s="59"/>
      <c r="Q76" s="59"/>
      <c r="R76" s="59"/>
      <c r="S76" s="59"/>
      <c r="T76" s="59"/>
      <c r="U76" s="59"/>
      <c r="V76" s="59"/>
      <c r="W76" s="59"/>
      <c r="X76" s="59"/>
      <c r="Y76" s="59"/>
      <c r="Z76" s="59"/>
      <c r="AA76" s="59"/>
      <c r="AB76" s="59"/>
      <c r="AC76" s="59"/>
      <c r="AD76" s="59"/>
      <c r="AE76" s="59"/>
      <c r="AF76" s="59"/>
      <c r="AG76" s="59"/>
    </row>
    <row r="77" spans="1:33" ht="15" customHeight="1">
      <c r="A77" s="53"/>
      <c r="B77" s="57"/>
      <c r="C77" s="57"/>
      <c r="D77" s="708" t="s">
        <v>394</v>
      </c>
      <c r="E77" s="708"/>
      <c r="F77" s="708"/>
      <c r="G77" s="708"/>
      <c r="H77" s="708"/>
      <c r="I77" s="708"/>
      <c r="J77" s="708"/>
      <c r="K77" s="708"/>
      <c r="L77" s="708"/>
      <c r="M77" s="708"/>
      <c r="N77" s="708"/>
      <c r="O77" s="60"/>
      <c r="P77" s="60"/>
      <c r="Q77" s="60"/>
      <c r="R77" s="60"/>
      <c r="S77" s="60"/>
      <c r="T77" s="60"/>
      <c r="U77" s="60"/>
      <c r="V77" s="60"/>
      <c r="W77" s="60"/>
      <c r="X77" s="60"/>
      <c r="Y77" s="60"/>
      <c r="Z77" s="60"/>
      <c r="AA77" s="60"/>
      <c r="AB77" s="60"/>
      <c r="AC77" s="60"/>
      <c r="AD77" s="60"/>
      <c r="AE77" s="60"/>
      <c r="AF77" s="60"/>
      <c r="AG77" s="60"/>
    </row>
    <row r="78" spans="1:33" ht="15" customHeight="1">
      <c r="A78" s="53"/>
      <c r="B78" s="57"/>
      <c r="C78" s="57"/>
      <c r="D78" s="709" t="s">
        <v>122</v>
      </c>
      <c r="E78" s="709"/>
      <c r="F78" s="709"/>
      <c r="G78" s="709"/>
      <c r="H78" s="709"/>
      <c r="I78" s="709"/>
      <c r="J78" s="709"/>
      <c r="K78" s="709"/>
      <c r="L78" s="709"/>
      <c r="M78" s="709"/>
      <c r="N78" s="709"/>
      <c r="O78" s="59"/>
      <c r="P78" s="59"/>
      <c r="Q78" s="59"/>
      <c r="R78" s="59"/>
      <c r="S78" s="59"/>
      <c r="T78" s="59"/>
      <c r="U78" s="59"/>
      <c r="V78" s="59"/>
      <c r="W78" s="59"/>
      <c r="X78" s="59"/>
      <c r="Y78" s="59"/>
      <c r="Z78" s="59"/>
      <c r="AA78" s="59"/>
      <c r="AB78" s="59"/>
      <c r="AC78" s="59"/>
      <c r="AD78" s="59"/>
      <c r="AE78" s="59"/>
      <c r="AF78" s="59"/>
      <c r="AG78" s="59"/>
    </row>
    <row r="79" spans="1:33" ht="15" customHeight="1">
      <c r="A79" s="53"/>
      <c r="B79" s="57"/>
      <c r="C79" s="57"/>
      <c r="D79" s="709"/>
      <c r="E79" s="709"/>
      <c r="F79" s="709"/>
      <c r="G79" s="709"/>
      <c r="H79" s="709"/>
      <c r="I79" s="709"/>
      <c r="J79" s="709"/>
      <c r="K79" s="709"/>
      <c r="L79" s="709"/>
      <c r="M79" s="709"/>
      <c r="N79" s="709"/>
      <c r="O79" s="59"/>
      <c r="P79" s="59"/>
      <c r="Q79" s="59"/>
      <c r="R79" s="59"/>
      <c r="S79" s="59"/>
      <c r="T79" s="59"/>
      <c r="U79" s="59"/>
      <c r="V79" s="59"/>
      <c r="W79" s="59"/>
      <c r="X79" s="59"/>
      <c r="Y79" s="59"/>
      <c r="Z79" s="59"/>
      <c r="AA79" s="59"/>
      <c r="AB79" s="59"/>
      <c r="AC79" s="59"/>
      <c r="AD79" s="59"/>
      <c r="AE79" s="59"/>
      <c r="AF79" s="59"/>
      <c r="AG79" s="59"/>
    </row>
    <row r="80" spans="1:33" ht="9" customHeight="1">
      <c r="A80" s="53"/>
      <c r="B80" s="57"/>
      <c r="C80" s="57"/>
      <c r="D80" s="709"/>
      <c r="E80" s="709"/>
      <c r="F80" s="709"/>
      <c r="G80" s="709"/>
      <c r="H80" s="709"/>
      <c r="I80" s="709"/>
      <c r="J80" s="709"/>
      <c r="K80" s="709"/>
      <c r="L80" s="709"/>
      <c r="M80" s="709"/>
      <c r="N80" s="709"/>
      <c r="O80" s="53"/>
      <c r="P80" s="53"/>
      <c r="Q80" s="53"/>
      <c r="R80" s="53"/>
      <c r="S80" s="53"/>
      <c r="T80" s="53"/>
      <c r="U80" s="53"/>
      <c r="V80" s="53"/>
      <c r="W80" s="53"/>
      <c r="X80" s="53"/>
      <c r="Y80" s="53"/>
      <c r="Z80" s="53"/>
      <c r="AA80" s="53"/>
      <c r="AB80" s="53"/>
      <c r="AC80" s="53"/>
      <c r="AD80" s="53"/>
      <c r="AE80" s="53"/>
      <c r="AF80" s="53"/>
      <c r="AG80" s="53"/>
    </row>
    <row r="81" spans="1:33" ht="15" customHeight="1">
      <c r="A81" s="53"/>
      <c r="B81" s="57"/>
      <c r="C81" s="57" t="s">
        <v>573</v>
      </c>
      <c r="D81" s="57" t="s">
        <v>416</v>
      </c>
      <c r="E81" s="57"/>
      <c r="F81" s="57"/>
      <c r="G81" s="57"/>
      <c r="H81" s="57"/>
      <c r="I81" s="57"/>
      <c r="J81" s="57"/>
      <c r="K81" s="57"/>
      <c r="L81" s="57"/>
      <c r="M81" s="53"/>
      <c r="N81" s="53"/>
      <c r="O81" s="53"/>
      <c r="P81" s="53"/>
      <c r="Q81" s="53"/>
      <c r="R81" s="53"/>
      <c r="S81" s="53"/>
      <c r="T81" s="53"/>
      <c r="U81" s="53"/>
      <c r="V81" s="53"/>
      <c r="W81" s="53"/>
      <c r="X81" s="53"/>
      <c r="Y81" s="53"/>
      <c r="Z81" s="53"/>
      <c r="AA81" s="53"/>
      <c r="AB81" s="53"/>
      <c r="AC81" s="53"/>
      <c r="AD81" s="53"/>
      <c r="AE81" s="53"/>
      <c r="AF81" s="53"/>
      <c r="AG81" s="53"/>
    </row>
    <row r="82" spans="1:33" ht="15" customHeight="1">
      <c r="A82" s="53"/>
      <c r="B82" s="57"/>
      <c r="C82" s="57"/>
      <c r="D82" s="57" t="s">
        <v>575</v>
      </c>
      <c r="E82" s="57"/>
      <c r="F82" s="57"/>
      <c r="G82" s="57"/>
      <c r="H82" s="57"/>
      <c r="I82" s="57"/>
      <c r="J82" s="57"/>
      <c r="K82" s="57"/>
      <c r="L82" s="57"/>
      <c r="M82" s="53"/>
      <c r="N82" s="53"/>
      <c r="O82" s="53"/>
      <c r="P82" s="53"/>
      <c r="Q82" s="53"/>
      <c r="R82" s="53"/>
      <c r="S82" s="53"/>
      <c r="T82" s="53"/>
      <c r="U82" s="53"/>
      <c r="V82" s="53"/>
      <c r="W82" s="53"/>
      <c r="X82" s="53"/>
      <c r="Y82" s="53"/>
      <c r="Z82" s="53"/>
      <c r="AA82" s="53"/>
      <c r="AB82" s="53"/>
      <c r="AC82" s="53"/>
      <c r="AD82" s="53"/>
      <c r="AE82" s="53"/>
      <c r="AF82" s="53"/>
      <c r="AG82" s="53"/>
    </row>
    <row r="83" spans="1:33" ht="5.25" customHeight="1">
      <c r="A83" s="53"/>
      <c r="B83" s="57"/>
      <c r="C83" s="57"/>
      <c r="D83" s="57"/>
      <c r="E83" s="57"/>
      <c r="F83" s="57"/>
      <c r="G83" s="57"/>
      <c r="H83" s="57"/>
      <c r="I83" s="57"/>
      <c r="J83" s="57"/>
      <c r="K83" s="57"/>
      <c r="L83" s="57"/>
      <c r="M83" s="53"/>
      <c r="N83" s="53"/>
      <c r="O83" s="53"/>
      <c r="P83" s="53"/>
      <c r="Q83" s="53"/>
      <c r="R83" s="53"/>
      <c r="S83" s="53"/>
      <c r="T83" s="53"/>
      <c r="U83" s="53"/>
      <c r="V83" s="53"/>
      <c r="W83" s="53"/>
      <c r="X83" s="53"/>
      <c r="Y83" s="53"/>
      <c r="Z83" s="53"/>
      <c r="AA83" s="53"/>
      <c r="AB83" s="53"/>
      <c r="AC83" s="53"/>
      <c r="AD83" s="53"/>
      <c r="AE83" s="53"/>
      <c r="AF83" s="53"/>
      <c r="AG83" s="53"/>
    </row>
    <row r="84" spans="1:33" ht="15" customHeight="1">
      <c r="A84" s="53"/>
      <c r="B84" s="57"/>
      <c r="C84" s="57"/>
      <c r="D84" s="57" t="s">
        <v>576</v>
      </c>
      <c r="E84" s="57"/>
      <c r="F84" s="57" t="s">
        <v>577</v>
      </c>
      <c r="G84" s="53"/>
      <c r="H84" s="57"/>
      <c r="I84" s="57"/>
      <c r="J84" s="57"/>
      <c r="L84" s="57"/>
      <c r="M84" s="53"/>
      <c r="N84" s="53"/>
      <c r="O84" s="53"/>
      <c r="P84" s="53"/>
      <c r="Q84" s="53"/>
      <c r="R84" s="53"/>
      <c r="S84" s="53"/>
      <c r="T84" s="53"/>
      <c r="U84" s="53"/>
      <c r="V84" s="53"/>
      <c r="W84" s="53"/>
      <c r="X84" s="53"/>
      <c r="Y84" s="53"/>
      <c r="Z84" s="53"/>
      <c r="AA84" s="53"/>
      <c r="AB84" s="53"/>
      <c r="AC84" s="53"/>
      <c r="AD84" s="53"/>
      <c r="AE84" s="53"/>
      <c r="AF84" s="53"/>
      <c r="AG84" s="53"/>
    </row>
    <row r="85" spans="1:33" ht="15" customHeight="1">
      <c r="A85" s="53"/>
      <c r="B85" s="57"/>
      <c r="C85" s="57"/>
      <c r="D85" s="57" t="s">
        <v>189</v>
      </c>
      <c r="E85" s="57"/>
      <c r="F85" s="57"/>
      <c r="G85" s="57"/>
      <c r="H85" s="57"/>
      <c r="I85" s="57"/>
      <c r="J85" s="57"/>
      <c r="K85" s="57"/>
      <c r="L85" s="57"/>
      <c r="M85" s="53"/>
      <c r="N85" s="53"/>
      <c r="O85" s="53"/>
      <c r="P85" s="53"/>
      <c r="Q85" s="53"/>
      <c r="R85" s="53"/>
      <c r="S85" s="53"/>
      <c r="T85" s="53"/>
      <c r="U85" s="53"/>
      <c r="V85" s="53"/>
      <c r="W85" s="53"/>
      <c r="X85" s="53"/>
      <c r="Y85" s="53"/>
      <c r="Z85" s="53"/>
      <c r="AA85" s="53"/>
      <c r="AB85" s="53"/>
      <c r="AC85" s="53"/>
      <c r="AD85" s="53"/>
      <c r="AE85" s="53"/>
      <c r="AF85" s="53"/>
      <c r="AG85" s="53"/>
    </row>
    <row r="86" spans="1:33" ht="15" customHeight="1">
      <c r="A86" s="53"/>
      <c r="B86" s="57"/>
      <c r="C86" s="57"/>
      <c r="D86" s="57" t="s">
        <v>445</v>
      </c>
      <c r="E86" s="57"/>
      <c r="F86" s="57"/>
      <c r="G86" s="57" t="s">
        <v>578</v>
      </c>
      <c r="H86" s="53"/>
      <c r="I86" s="57"/>
      <c r="J86" s="57"/>
      <c r="K86" s="57"/>
      <c r="L86" s="57"/>
      <c r="N86" s="53"/>
      <c r="O86" s="53"/>
      <c r="P86" s="53"/>
      <c r="Q86" s="53"/>
      <c r="R86" s="53"/>
      <c r="S86" s="53"/>
      <c r="T86" s="53"/>
      <c r="U86" s="53"/>
      <c r="V86" s="53"/>
      <c r="W86" s="53"/>
      <c r="X86" s="53"/>
      <c r="Y86" s="53"/>
      <c r="Z86" s="53"/>
      <c r="AA86" s="53"/>
      <c r="AB86" s="53"/>
      <c r="AC86" s="53"/>
      <c r="AD86" s="53"/>
      <c r="AE86" s="53"/>
      <c r="AF86" s="53"/>
      <c r="AG86" s="53"/>
    </row>
    <row r="87" spans="1:33" ht="5.25" customHeight="1">
      <c r="A87" s="53"/>
      <c r="B87" s="57"/>
      <c r="C87" s="57"/>
      <c r="D87" s="57"/>
      <c r="E87" s="57"/>
      <c r="F87" s="57"/>
      <c r="G87" s="57"/>
      <c r="H87" s="53"/>
      <c r="I87" s="57"/>
      <c r="J87" s="57"/>
      <c r="K87" s="57"/>
      <c r="L87" s="57"/>
      <c r="M87" s="53"/>
      <c r="N87" s="53"/>
      <c r="O87" s="53"/>
      <c r="P87" s="53"/>
      <c r="Q87" s="53"/>
      <c r="R87" s="53"/>
      <c r="S87" s="53"/>
      <c r="T87" s="53"/>
      <c r="U87" s="53"/>
      <c r="V87" s="53"/>
      <c r="W87" s="53"/>
      <c r="X87" s="53"/>
      <c r="Y87" s="53"/>
      <c r="Z87" s="53"/>
      <c r="AA87" s="53"/>
      <c r="AB87" s="53"/>
      <c r="AC87" s="53"/>
      <c r="AD87" s="53"/>
      <c r="AE87" s="53"/>
      <c r="AF87" s="53"/>
      <c r="AG87" s="53"/>
    </row>
    <row r="88" spans="1:33" ht="15" customHeight="1">
      <c r="A88" s="53"/>
      <c r="B88" s="57"/>
      <c r="C88" s="57"/>
      <c r="D88" s="605" t="s">
        <v>579</v>
      </c>
      <c r="E88" s="605"/>
      <c r="F88" s="605"/>
      <c r="G88" s="605"/>
      <c r="H88" s="605"/>
      <c r="I88" s="605"/>
      <c r="J88" s="605"/>
      <c r="K88" s="605"/>
      <c r="L88" s="605"/>
      <c r="M88" s="605"/>
      <c r="N88" s="605"/>
      <c r="O88" s="59"/>
      <c r="P88" s="59"/>
      <c r="Q88" s="59"/>
      <c r="R88" s="59"/>
      <c r="S88" s="59"/>
      <c r="T88" s="59"/>
      <c r="U88" s="59"/>
      <c r="V88" s="59"/>
      <c r="W88" s="59"/>
      <c r="X88" s="59"/>
      <c r="Y88" s="59"/>
      <c r="Z88" s="59"/>
      <c r="AA88" s="59"/>
      <c r="AB88" s="59"/>
      <c r="AC88" s="59"/>
      <c r="AD88" s="59"/>
      <c r="AE88" s="59"/>
      <c r="AF88" s="59"/>
      <c r="AG88" s="59"/>
    </row>
    <row r="89" spans="1:33" ht="15" customHeight="1">
      <c r="A89" s="53"/>
      <c r="B89" s="57"/>
      <c r="C89" s="57"/>
      <c r="D89" s="605"/>
      <c r="E89" s="605"/>
      <c r="F89" s="605"/>
      <c r="G89" s="605"/>
      <c r="H89" s="605"/>
      <c r="I89" s="605"/>
      <c r="J89" s="605"/>
      <c r="K89" s="605"/>
      <c r="L89" s="605"/>
      <c r="M89" s="605"/>
      <c r="N89" s="605"/>
      <c r="O89" s="59"/>
      <c r="P89" s="59"/>
      <c r="Q89" s="59"/>
      <c r="R89" s="59"/>
      <c r="S89" s="59"/>
      <c r="T89" s="59"/>
      <c r="U89" s="59"/>
      <c r="V89" s="59"/>
      <c r="W89" s="59"/>
      <c r="X89" s="59"/>
      <c r="Y89" s="59"/>
      <c r="Z89" s="59"/>
      <c r="AA89" s="59"/>
      <c r="AB89" s="59"/>
      <c r="AC89" s="59"/>
      <c r="AD89" s="59"/>
      <c r="AE89" s="59"/>
      <c r="AF89" s="59"/>
      <c r="AG89" s="59"/>
    </row>
    <row r="90" spans="2:14" ht="13.5">
      <c r="B90" s="525"/>
      <c r="C90" s="525"/>
      <c r="D90" s="59"/>
      <c r="E90" s="59"/>
      <c r="F90" s="59"/>
      <c r="G90" s="59"/>
      <c r="H90" s="59"/>
      <c r="I90" s="59"/>
      <c r="J90" s="59"/>
      <c r="K90" s="59"/>
      <c r="L90" s="59"/>
      <c r="M90" s="59"/>
      <c r="N90" s="59"/>
    </row>
    <row r="91" spans="2:12" ht="13.5">
      <c r="B91" s="525"/>
      <c r="C91" s="525"/>
      <c r="D91" s="525"/>
      <c r="E91" s="525"/>
      <c r="F91" s="525"/>
      <c r="G91" s="525"/>
      <c r="H91" s="525"/>
      <c r="I91" s="525"/>
      <c r="J91" s="525"/>
      <c r="K91" s="525"/>
      <c r="L91" s="525"/>
    </row>
    <row r="92" spans="2:12" ht="13.5">
      <c r="B92" s="525"/>
      <c r="C92" s="525"/>
      <c r="D92" s="525"/>
      <c r="E92" s="525"/>
      <c r="F92" s="525"/>
      <c r="G92" s="525"/>
      <c r="H92" s="525"/>
      <c r="I92" s="525"/>
      <c r="J92" s="525"/>
      <c r="K92" s="525"/>
      <c r="L92" s="525"/>
    </row>
    <row r="93" spans="2:12" ht="13.5">
      <c r="B93" s="525"/>
      <c r="C93" s="525"/>
      <c r="D93" s="525"/>
      <c r="E93" s="525"/>
      <c r="F93" s="525"/>
      <c r="G93" s="525"/>
      <c r="H93" s="525"/>
      <c r="I93" s="525"/>
      <c r="J93" s="525"/>
      <c r="K93" s="525"/>
      <c r="L93" s="525"/>
    </row>
    <row r="94" spans="2:12" ht="13.5">
      <c r="B94" s="525"/>
      <c r="C94" s="525"/>
      <c r="D94" s="525"/>
      <c r="E94" s="525"/>
      <c r="F94" s="525"/>
      <c r="G94" s="525"/>
      <c r="H94" s="525"/>
      <c r="I94" s="525"/>
      <c r="J94" s="525"/>
      <c r="K94" s="525"/>
      <c r="L94" s="525"/>
    </row>
    <row r="95" spans="2:12" ht="13.5">
      <c r="B95" s="525"/>
      <c r="C95" s="525"/>
      <c r="D95" s="525"/>
      <c r="E95" s="525"/>
      <c r="F95" s="525"/>
      <c r="G95" s="525"/>
      <c r="H95" s="525"/>
      <c r="I95" s="525"/>
      <c r="J95" s="525"/>
      <c r="K95" s="525"/>
      <c r="L95" s="525"/>
    </row>
    <row r="96" spans="2:12" ht="13.5">
      <c r="B96" s="525"/>
      <c r="C96" s="525"/>
      <c r="D96" s="525"/>
      <c r="E96" s="525"/>
      <c r="F96" s="525"/>
      <c r="G96" s="525"/>
      <c r="H96" s="525"/>
      <c r="I96" s="525"/>
      <c r="J96" s="525"/>
      <c r="K96" s="525"/>
      <c r="L96" s="525"/>
    </row>
    <row r="97" spans="2:12" ht="13.5">
      <c r="B97" s="525"/>
      <c r="C97" s="525"/>
      <c r="D97" s="525"/>
      <c r="E97" s="525"/>
      <c r="F97" s="525"/>
      <c r="G97" s="525"/>
      <c r="H97" s="525"/>
      <c r="I97" s="525"/>
      <c r="J97" s="525"/>
      <c r="K97" s="525"/>
      <c r="L97" s="525"/>
    </row>
    <row r="122" ht="13.5">
      <c r="I122" s="524" t="s">
        <v>268</v>
      </c>
    </row>
  </sheetData>
  <sheetProtection/>
  <mergeCells count="19">
    <mergeCell ref="A2:N2"/>
    <mergeCell ref="C5:N7"/>
    <mergeCell ref="C10:N15"/>
    <mergeCell ref="C16:N19"/>
    <mergeCell ref="C21:N28"/>
    <mergeCell ref="D32:N34"/>
    <mergeCell ref="D35:N37"/>
    <mergeCell ref="D39:N40"/>
    <mergeCell ref="D41:N45"/>
    <mergeCell ref="D49:N51"/>
    <mergeCell ref="D52:N53"/>
    <mergeCell ref="D54:N55"/>
    <mergeCell ref="D77:N77"/>
    <mergeCell ref="D78:N80"/>
    <mergeCell ref="D88:N89"/>
    <mergeCell ref="D63:N65"/>
    <mergeCell ref="D69:N71"/>
    <mergeCell ref="D72:N73"/>
    <mergeCell ref="E75:N76"/>
  </mergeCells>
  <printOptions/>
  <pageMargins left="0.5905511811023623" right="0.7480314960629921" top="0.7480314960629921" bottom="0.3" header="0.5118110236220472" footer="0.2"/>
  <pageSetup horizontalDpi="600" verticalDpi="600" orientation="portrait" paperSize="9" scale="96"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workbookViewId="0" topLeftCell="A1">
      <selection activeCell="A1" sqref="A1"/>
    </sheetView>
  </sheetViews>
  <sheetFormatPr defaultColWidth="8.796875" defaultRowHeight="14.25"/>
  <cols>
    <col min="1" max="1" width="4.19921875" style="526" customWidth="1"/>
    <col min="2" max="2" width="6.59765625" style="526" customWidth="1"/>
    <col min="3" max="3" width="10.59765625" style="526" customWidth="1"/>
    <col min="4" max="8" width="9" style="526" bestFit="1" customWidth="1"/>
    <col min="9" max="9" width="4.8984375" style="526" customWidth="1"/>
    <col min="10" max="10" width="9" style="526" bestFit="1" customWidth="1"/>
    <col min="11" max="11" width="6.59765625" style="526" customWidth="1"/>
    <col min="12" max="16384" width="9" style="526" bestFit="1" customWidth="1"/>
  </cols>
  <sheetData>
    <row r="1" ht="24" customHeight="1"/>
    <row r="2" ht="24" customHeight="1"/>
    <row r="3" ht="24" customHeight="1"/>
    <row r="4" ht="24" customHeight="1"/>
    <row r="5" ht="24" customHeight="1"/>
    <row r="6" ht="24" customHeight="1"/>
    <row r="7" ht="24" customHeight="1"/>
    <row r="9" spans="1:8" ht="22.5" customHeight="1">
      <c r="A9" s="527"/>
      <c r="B9" s="528" t="s">
        <v>454</v>
      </c>
      <c r="C9" s="529"/>
      <c r="D9" s="529"/>
      <c r="E9" s="529"/>
      <c r="F9" s="529"/>
      <c r="G9" s="529"/>
      <c r="H9" s="529"/>
    </row>
    <row r="10" spans="1:8" ht="22.5" customHeight="1">
      <c r="A10" s="527"/>
      <c r="B10" s="528" t="s">
        <v>535</v>
      </c>
      <c r="C10" s="529"/>
      <c r="D10" s="529"/>
      <c r="E10" s="529"/>
      <c r="F10" s="529"/>
      <c r="G10" s="529"/>
      <c r="H10" s="529"/>
    </row>
    <row r="11" spans="1:8" ht="22.5" customHeight="1">
      <c r="A11" s="527"/>
      <c r="B11" s="528" t="s">
        <v>580</v>
      </c>
      <c r="C11" s="529"/>
      <c r="D11" s="529"/>
      <c r="E11" s="529"/>
      <c r="F11" s="529"/>
      <c r="G11" s="529"/>
      <c r="H11" s="529"/>
    </row>
    <row r="12" spans="1:8" ht="27" customHeight="1">
      <c r="A12" s="527"/>
      <c r="B12" s="530"/>
      <c r="C12" s="529"/>
      <c r="D12" s="529"/>
      <c r="E12" s="529"/>
      <c r="F12" s="529"/>
      <c r="G12" s="529"/>
      <c r="H12" s="529"/>
    </row>
    <row r="13" spans="1:8" ht="18" customHeight="1">
      <c r="A13" s="527"/>
      <c r="B13" s="531" t="s">
        <v>153</v>
      </c>
      <c r="C13" s="529"/>
      <c r="D13" s="529"/>
      <c r="E13" s="529"/>
      <c r="F13" s="529"/>
      <c r="G13" s="529"/>
      <c r="H13" s="529"/>
    </row>
    <row r="14" spans="1:8" ht="24.75" customHeight="1">
      <c r="A14" s="527"/>
      <c r="B14" s="532"/>
      <c r="C14" s="529"/>
      <c r="D14" s="529"/>
      <c r="E14" s="529"/>
      <c r="F14" s="529"/>
      <c r="G14" s="529"/>
      <c r="H14" s="529"/>
    </row>
    <row r="15" spans="1:8" ht="22.5" customHeight="1">
      <c r="A15" s="527"/>
      <c r="B15" s="529" t="s">
        <v>5</v>
      </c>
      <c r="C15" s="529"/>
      <c r="D15" s="529"/>
      <c r="E15" s="529" t="s">
        <v>581</v>
      </c>
      <c r="F15" s="533"/>
      <c r="H15" s="529"/>
    </row>
    <row r="16" spans="1:8" ht="22.5" customHeight="1">
      <c r="A16" s="527"/>
      <c r="B16" s="534" t="s">
        <v>574</v>
      </c>
      <c r="C16" s="529"/>
      <c r="D16" s="529"/>
      <c r="E16" s="529" t="s">
        <v>582</v>
      </c>
      <c r="F16" s="533"/>
      <c r="H16" s="529"/>
    </row>
    <row r="17" spans="1:8" ht="22.5" customHeight="1">
      <c r="A17" s="527"/>
      <c r="B17" s="534" t="s">
        <v>128</v>
      </c>
      <c r="C17" s="529"/>
      <c r="D17" s="529"/>
      <c r="E17" s="529" t="s">
        <v>583</v>
      </c>
      <c r="F17" s="533"/>
      <c r="H17" s="529"/>
    </row>
    <row r="18" spans="1:5" ht="22.5" customHeight="1">
      <c r="A18" s="527"/>
      <c r="B18" s="534" t="s">
        <v>233</v>
      </c>
      <c r="C18" s="529"/>
      <c r="D18" s="529"/>
      <c r="E18" s="529" t="s">
        <v>36</v>
      </c>
    </row>
    <row r="19" spans="2:5" ht="15" customHeight="1">
      <c r="B19" s="534"/>
      <c r="C19" s="529"/>
      <c r="D19" s="529"/>
      <c r="E19" s="529"/>
    </row>
    <row r="20" spans="2:5" ht="20.25" customHeight="1">
      <c r="B20" s="534"/>
      <c r="C20" s="535" t="s">
        <v>584</v>
      </c>
      <c r="D20" s="529"/>
      <c r="E20" s="529"/>
    </row>
    <row r="21" spans="2:5" ht="20.25" customHeight="1">
      <c r="B21" s="534"/>
      <c r="C21" s="535"/>
      <c r="D21" s="529"/>
      <c r="E21" s="529"/>
    </row>
    <row r="22" spans="6:8" ht="13.5">
      <c r="F22" s="529"/>
      <c r="G22" s="529"/>
      <c r="H22" s="529"/>
    </row>
    <row r="23" spans="3:8" ht="17.25">
      <c r="C23" s="536"/>
      <c r="F23" s="529"/>
      <c r="G23" s="529"/>
      <c r="H23" s="529"/>
    </row>
    <row r="24" spans="3:8" ht="17.25">
      <c r="C24" s="536"/>
      <c r="F24" s="529"/>
      <c r="G24" s="529"/>
      <c r="H24" s="529"/>
    </row>
    <row r="25" spans="3:8" ht="17.25">
      <c r="C25" s="536"/>
      <c r="F25" s="529"/>
      <c r="G25" s="529"/>
      <c r="H25" s="529"/>
    </row>
    <row r="26" spans="3:8" ht="17.25">
      <c r="C26" s="536"/>
      <c r="F26" s="529"/>
      <c r="G26" s="529"/>
      <c r="H26" s="529"/>
    </row>
    <row r="27" spans="3:8" ht="17.25">
      <c r="C27" s="536"/>
      <c r="F27" s="529"/>
      <c r="G27" s="529"/>
      <c r="H27" s="529"/>
    </row>
    <row r="28" spans="3:8" ht="17.25">
      <c r="C28" s="536"/>
      <c r="F28" s="529"/>
      <c r="G28" s="529"/>
      <c r="H28" s="529"/>
    </row>
    <row r="29" spans="3:8" ht="17.25">
      <c r="C29" s="536"/>
      <c r="F29" s="529"/>
      <c r="G29" s="529"/>
      <c r="H29" s="529"/>
    </row>
    <row r="30" spans="3:8" ht="17.25">
      <c r="C30" s="536"/>
      <c r="F30" s="529"/>
      <c r="G30" s="529"/>
      <c r="H30" s="529"/>
    </row>
    <row r="31" spans="3:7" ht="13.5">
      <c r="C31" s="537"/>
      <c r="D31" s="538"/>
      <c r="E31" s="539"/>
      <c r="F31" s="539"/>
      <c r="G31" s="539"/>
    </row>
    <row r="32" spans="3:7" ht="13.5">
      <c r="C32" s="538"/>
      <c r="D32" s="538"/>
      <c r="E32" s="539"/>
      <c r="F32" s="539"/>
      <c r="G32" s="539"/>
    </row>
    <row r="33" spans="3:7" ht="13.5">
      <c r="C33" s="538"/>
      <c r="D33" s="538"/>
      <c r="E33" s="539"/>
      <c r="F33" s="539"/>
      <c r="G33" s="539"/>
    </row>
    <row r="35" ht="17.25" customHeight="1"/>
    <row r="36" ht="17.25" customHeight="1"/>
    <row r="52" ht="13.5">
      <c r="F52" s="540"/>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1"/>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49"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53"/>
      <c r="B1" s="54"/>
      <c r="C1" s="53"/>
      <c r="D1" s="53"/>
      <c r="E1" s="53"/>
      <c r="F1" s="53"/>
      <c r="G1" s="53"/>
      <c r="H1" s="55" t="s">
        <v>302</v>
      </c>
      <c r="I1" s="53"/>
      <c r="J1" s="53"/>
      <c r="K1" s="53"/>
      <c r="L1" s="53"/>
      <c r="M1" s="53"/>
      <c r="N1" s="53"/>
    </row>
    <row r="2" spans="1:14" ht="15" customHeight="1">
      <c r="A2" s="53"/>
      <c r="B2" s="56"/>
      <c r="C2" s="57"/>
      <c r="D2" s="53"/>
      <c r="E2" s="53"/>
      <c r="F2" s="57"/>
      <c r="G2" s="57"/>
      <c r="H2" s="57"/>
      <c r="I2" s="57"/>
      <c r="J2" s="53"/>
      <c r="K2" s="53"/>
      <c r="N2" s="57"/>
    </row>
    <row r="3" spans="1:14" ht="15" customHeight="1">
      <c r="A3" s="58"/>
      <c r="C3" s="57"/>
      <c r="D3" s="57"/>
      <c r="E3" s="57"/>
      <c r="F3" s="57"/>
      <c r="G3" s="57"/>
      <c r="H3" s="57"/>
      <c r="I3" s="57"/>
      <c r="J3" s="57"/>
      <c r="K3" s="57"/>
      <c r="L3" s="57"/>
      <c r="M3" s="57"/>
      <c r="N3" s="53"/>
    </row>
    <row r="4" spans="1:15" s="8" customFormat="1" ht="14.25" customHeight="1">
      <c r="A4" s="53"/>
      <c r="B4" s="56" t="s">
        <v>303</v>
      </c>
      <c r="C4" s="605" t="s">
        <v>304</v>
      </c>
      <c r="D4" s="605"/>
      <c r="E4" s="605"/>
      <c r="F4" s="605"/>
      <c r="G4" s="605"/>
      <c r="H4" s="605"/>
      <c r="I4" s="605"/>
      <c r="J4" s="605"/>
      <c r="K4" s="605"/>
      <c r="L4" s="605"/>
      <c r="M4" s="605"/>
      <c r="N4" s="605"/>
      <c r="O4" s="605"/>
    </row>
    <row r="5" spans="1:15" s="8" customFormat="1" ht="14.25" customHeight="1">
      <c r="A5" s="53"/>
      <c r="B5" s="56"/>
      <c r="C5" s="605"/>
      <c r="D5" s="605"/>
      <c r="E5" s="605"/>
      <c r="F5" s="605"/>
      <c r="G5" s="605"/>
      <c r="H5" s="605"/>
      <c r="I5" s="605"/>
      <c r="J5" s="605"/>
      <c r="K5" s="605"/>
      <c r="L5" s="605"/>
      <c r="M5" s="605"/>
      <c r="N5" s="605"/>
      <c r="O5" s="605"/>
    </row>
    <row r="6" spans="1:15" s="8" customFormat="1" ht="6.75" customHeight="1">
      <c r="A6" s="53"/>
      <c r="B6" s="56"/>
      <c r="C6" s="59"/>
      <c r="D6" s="59"/>
      <c r="E6" s="59"/>
      <c r="F6" s="59"/>
      <c r="G6" s="59"/>
      <c r="H6" s="59"/>
      <c r="I6" s="59"/>
      <c r="J6" s="59"/>
      <c r="K6" s="59"/>
      <c r="L6" s="59"/>
      <c r="M6" s="59"/>
      <c r="N6" s="59"/>
      <c r="O6" s="59"/>
    </row>
    <row r="7" spans="1:15" s="8" customFormat="1" ht="14.25" customHeight="1">
      <c r="A7" s="53"/>
      <c r="B7" s="56" t="s">
        <v>87</v>
      </c>
      <c r="C7" s="605" t="s">
        <v>306</v>
      </c>
      <c r="D7" s="605"/>
      <c r="E7" s="605"/>
      <c r="F7" s="605"/>
      <c r="G7" s="605"/>
      <c r="H7" s="605"/>
      <c r="I7" s="605"/>
      <c r="J7" s="605"/>
      <c r="K7" s="605"/>
      <c r="L7" s="605"/>
      <c r="M7" s="605"/>
      <c r="N7" s="605"/>
      <c r="O7" s="605"/>
    </row>
    <row r="8" spans="1:15" s="8" customFormat="1" ht="14.25" customHeight="1">
      <c r="A8" s="53"/>
      <c r="B8" s="56"/>
      <c r="C8" s="605"/>
      <c r="D8" s="605"/>
      <c r="E8" s="605"/>
      <c r="F8" s="605"/>
      <c r="G8" s="605"/>
      <c r="H8" s="605"/>
      <c r="I8" s="605"/>
      <c r="J8" s="605"/>
      <c r="K8" s="605"/>
      <c r="L8" s="605"/>
      <c r="M8" s="605"/>
      <c r="N8" s="605"/>
      <c r="O8" s="605"/>
    </row>
    <row r="9" spans="1:15" s="8" customFormat="1" ht="6.75" customHeight="1">
      <c r="A9" s="53"/>
      <c r="B9" s="56"/>
      <c r="C9" s="59"/>
      <c r="D9" s="59"/>
      <c r="E9" s="59"/>
      <c r="F9" s="59"/>
      <c r="G9" s="59"/>
      <c r="H9" s="59"/>
      <c r="I9" s="59"/>
      <c r="J9" s="59"/>
      <c r="K9" s="59"/>
      <c r="L9" s="59"/>
      <c r="M9" s="59"/>
      <c r="N9" s="59"/>
      <c r="O9" s="59"/>
    </row>
    <row r="10" spans="1:15" s="8" customFormat="1" ht="14.25" customHeight="1">
      <c r="A10" s="53"/>
      <c r="B10" s="56" t="s">
        <v>307</v>
      </c>
      <c r="C10" s="605" t="s">
        <v>231</v>
      </c>
      <c r="D10" s="605"/>
      <c r="E10" s="605"/>
      <c r="F10" s="605"/>
      <c r="G10" s="605"/>
      <c r="H10" s="605"/>
      <c r="I10" s="605"/>
      <c r="J10" s="605"/>
      <c r="K10" s="605"/>
      <c r="L10" s="605"/>
      <c r="M10" s="605"/>
      <c r="N10" s="605"/>
      <c r="O10" s="605"/>
    </row>
    <row r="11" spans="1:15" s="8" customFormat="1" ht="14.25" customHeight="1">
      <c r="A11" s="53"/>
      <c r="B11" s="56"/>
      <c r="C11" s="605"/>
      <c r="D11" s="605"/>
      <c r="E11" s="605"/>
      <c r="F11" s="605"/>
      <c r="G11" s="605"/>
      <c r="H11" s="605"/>
      <c r="I11" s="605"/>
      <c r="J11" s="605"/>
      <c r="K11" s="605"/>
      <c r="L11" s="605"/>
      <c r="M11" s="605"/>
      <c r="N11" s="605"/>
      <c r="O11" s="605"/>
    </row>
    <row r="12" spans="1:15" s="8" customFormat="1" ht="6.75" customHeight="1">
      <c r="A12" s="53"/>
      <c r="B12" s="56"/>
      <c r="C12" s="59"/>
      <c r="D12" s="59"/>
      <c r="E12" s="59"/>
      <c r="F12" s="59"/>
      <c r="G12" s="59"/>
      <c r="H12" s="59"/>
      <c r="I12" s="59"/>
      <c r="J12" s="59"/>
      <c r="K12" s="59"/>
      <c r="L12" s="59"/>
      <c r="M12" s="59"/>
      <c r="N12" s="59"/>
      <c r="O12" s="59"/>
    </row>
    <row r="13" spans="1:15" s="8" customFormat="1" ht="14.25" customHeight="1">
      <c r="A13" s="53"/>
      <c r="B13" s="56" t="s">
        <v>314</v>
      </c>
      <c r="C13" s="60" t="s">
        <v>315</v>
      </c>
      <c r="D13" s="60"/>
      <c r="E13" s="60"/>
      <c r="F13" s="60"/>
      <c r="G13" s="60"/>
      <c r="H13" s="61"/>
      <c r="I13" s="61"/>
      <c r="J13" s="61"/>
      <c r="K13" s="61"/>
      <c r="L13" s="61"/>
      <c r="M13" s="61"/>
      <c r="N13" s="61"/>
      <c r="O13" s="60"/>
    </row>
    <row r="14" spans="1:15" s="8" customFormat="1" ht="14.25" customHeight="1">
      <c r="A14" s="53"/>
      <c r="B14" s="56"/>
      <c r="C14" s="61" t="s">
        <v>317</v>
      </c>
      <c r="D14" s="606" t="s">
        <v>319</v>
      </c>
      <c r="E14" s="606"/>
      <c r="F14" s="606"/>
      <c r="G14" s="606"/>
      <c r="H14" s="606"/>
      <c r="I14" s="606"/>
      <c r="J14" s="606"/>
      <c r="K14" s="606"/>
      <c r="L14" s="606"/>
      <c r="M14" s="606"/>
      <c r="N14" s="606"/>
      <c r="O14" s="606"/>
    </row>
    <row r="15" spans="1:15" s="8" customFormat="1" ht="14.25" customHeight="1">
      <c r="A15" s="53"/>
      <c r="B15" s="56"/>
      <c r="C15" s="61"/>
      <c r="D15" s="606"/>
      <c r="E15" s="606"/>
      <c r="F15" s="606"/>
      <c r="G15" s="606"/>
      <c r="H15" s="606"/>
      <c r="I15" s="606"/>
      <c r="J15" s="606"/>
      <c r="K15" s="606"/>
      <c r="L15" s="606"/>
      <c r="M15" s="606"/>
      <c r="N15" s="606"/>
      <c r="O15" s="606"/>
    </row>
    <row r="16" spans="1:28" s="8" customFormat="1" ht="14.25" customHeight="1">
      <c r="A16" s="53"/>
      <c r="B16" s="56"/>
      <c r="C16" s="61"/>
      <c r="D16" s="606"/>
      <c r="E16" s="606"/>
      <c r="F16" s="606"/>
      <c r="G16" s="606"/>
      <c r="H16" s="606"/>
      <c r="I16" s="606"/>
      <c r="J16" s="606"/>
      <c r="K16" s="606"/>
      <c r="L16" s="606"/>
      <c r="M16" s="606"/>
      <c r="N16" s="606"/>
      <c r="O16" s="606"/>
      <c r="Q16" s="59"/>
      <c r="R16" s="59"/>
      <c r="S16" s="59"/>
      <c r="T16" s="59"/>
      <c r="U16" s="59"/>
      <c r="V16" s="59"/>
      <c r="W16" s="59"/>
      <c r="X16" s="59"/>
      <c r="Y16" s="59"/>
      <c r="Z16" s="59"/>
      <c r="AA16" s="59"/>
      <c r="AB16" s="59"/>
    </row>
    <row r="17" spans="1:28" s="8" customFormat="1" ht="14.25" customHeight="1">
      <c r="A17" s="53"/>
      <c r="B17" s="56"/>
      <c r="C17" s="61"/>
      <c r="D17" s="606"/>
      <c r="E17" s="606"/>
      <c r="F17" s="606"/>
      <c r="G17" s="606"/>
      <c r="H17" s="606"/>
      <c r="I17" s="606"/>
      <c r="J17" s="606"/>
      <c r="K17" s="606"/>
      <c r="L17" s="606"/>
      <c r="M17" s="606"/>
      <c r="N17" s="606"/>
      <c r="O17" s="606"/>
      <c r="Q17" s="59"/>
      <c r="R17" s="59"/>
      <c r="S17" s="59"/>
      <c r="T17" s="59"/>
      <c r="U17" s="59"/>
      <c r="V17" s="59"/>
      <c r="W17" s="59"/>
      <c r="X17" s="59"/>
      <c r="Y17" s="59"/>
      <c r="Z17" s="59"/>
      <c r="AA17" s="59"/>
      <c r="AB17" s="59"/>
    </row>
    <row r="18" spans="1:28" s="8" customFormat="1" ht="14.25" customHeight="1">
      <c r="A18" s="53"/>
      <c r="B18" s="56"/>
      <c r="C18" s="61"/>
      <c r="D18" s="606"/>
      <c r="E18" s="606"/>
      <c r="F18" s="606"/>
      <c r="G18" s="606"/>
      <c r="H18" s="606"/>
      <c r="I18" s="606"/>
      <c r="J18" s="606"/>
      <c r="K18" s="606"/>
      <c r="L18" s="606"/>
      <c r="M18" s="606"/>
      <c r="N18" s="606"/>
      <c r="O18" s="606"/>
      <c r="Q18" s="59"/>
      <c r="R18" s="59"/>
      <c r="S18" s="59"/>
      <c r="T18" s="59"/>
      <c r="U18" s="59"/>
      <c r="V18" s="59"/>
      <c r="W18" s="59"/>
      <c r="X18" s="59"/>
      <c r="Y18" s="59"/>
      <c r="Z18" s="59"/>
      <c r="AA18" s="59"/>
      <c r="AB18" s="59"/>
    </row>
    <row r="19" spans="1:28" s="8" customFormat="1" ht="14.25" customHeight="1">
      <c r="A19" s="53"/>
      <c r="B19" s="56"/>
      <c r="C19" s="61"/>
      <c r="D19" s="606"/>
      <c r="E19" s="606"/>
      <c r="F19" s="606"/>
      <c r="G19" s="606"/>
      <c r="H19" s="606"/>
      <c r="I19" s="606"/>
      <c r="J19" s="606"/>
      <c r="K19" s="606"/>
      <c r="L19" s="606"/>
      <c r="M19" s="606"/>
      <c r="N19" s="606"/>
      <c r="O19" s="606"/>
      <c r="Q19" s="59"/>
      <c r="R19" s="59"/>
      <c r="S19" s="59"/>
      <c r="T19" s="59"/>
      <c r="U19" s="59"/>
      <c r="V19" s="59"/>
      <c r="W19" s="59"/>
      <c r="X19" s="59"/>
      <c r="Y19" s="59"/>
      <c r="Z19" s="59"/>
      <c r="AA19" s="59"/>
      <c r="AB19" s="59"/>
    </row>
    <row r="20" spans="1:28" s="8" customFormat="1" ht="14.25" customHeight="1">
      <c r="A20" s="53"/>
      <c r="B20" s="56"/>
      <c r="C20" s="61" t="s">
        <v>111</v>
      </c>
      <c r="D20" s="60" t="s">
        <v>96</v>
      </c>
      <c r="E20" s="59"/>
      <c r="F20" s="59"/>
      <c r="G20" s="59"/>
      <c r="H20" s="59"/>
      <c r="I20" s="59"/>
      <c r="J20" s="59"/>
      <c r="K20" s="59"/>
      <c r="L20" s="59"/>
      <c r="M20" s="59"/>
      <c r="N20" s="59"/>
      <c r="O20" s="59"/>
      <c r="Q20" s="61"/>
      <c r="R20" s="59"/>
      <c r="S20" s="59"/>
      <c r="T20" s="59"/>
      <c r="U20" s="59"/>
      <c r="V20" s="59"/>
      <c r="W20" s="59"/>
      <c r="X20" s="59"/>
      <c r="Y20" s="59"/>
      <c r="Z20" s="59"/>
      <c r="AA20" s="59"/>
      <c r="AB20" s="59"/>
    </row>
    <row r="21" spans="1:28" s="8" customFormat="1" ht="14.25" customHeight="1">
      <c r="A21" s="53"/>
      <c r="B21" s="56"/>
      <c r="C21" s="61" t="s">
        <v>321</v>
      </c>
      <c r="D21" s="604" t="s">
        <v>254</v>
      </c>
      <c r="E21" s="604"/>
      <c r="F21" s="604"/>
      <c r="G21" s="604"/>
      <c r="H21" s="604"/>
      <c r="I21" s="604"/>
      <c r="J21" s="604"/>
      <c r="K21" s="604"/>
      <c r="L21" s="604"/>
      <c r="M21" s="604"/>
      <c r="N21" s="604"/>
      <c r="O21" s="604"/>
      <c r="Q21" s="604"/>
      <c r="R21" s="604"/>
      <c r="S21" s="604"/>
      <c r="T21" s="604"/>
      <c r="U21" s="604"/>
      <c r="V21" s="604"/>
      <c r="W21" s="604"/>
      <c r="X21" s="604"/>
      <c r="Y21" s="604"/>
      <c r="Z21" s="604"/>
      <c r="AA21" s="604"/>
      <c r="AB21" s="604"/>
    </row>
    <row r="22" spans="1:28" s="8" customFormat="1" ht="14.25" customHeight="1">
      <c r="A22" s="53"/>
      <c r="B22" s="56"/>
      <c r="C22" s="61"/>
      <c r="D22" s="604"/>
      <c r="E22" s="604"/>
      <c r="F22" s="604"/>
      <c r="G22" s="604"/>
      <c r="H22" s="604"/>
      <c r="I22" s="604"/>
      <c r="J22" s="604"/>
      <c r="K22" s="604"/>
      <c r="L22" s="604"/>
      <c r="M22" s="604"/>
      <c r="N22" s="604"/>
      <c r="O22" s="604"/>
      <c r="Q22" s="604"/>
      <c r="R22" s="604"/>
      <c r="S22" s="604"/>
      <c r="T22" s="604"/>
      <c r="U22" s="604"/>
      <c r="V22" s="604"/>
      <c r="W22" s="604"/>
      <c r="X22" s="604"/>
      <c r="Y22" s="604"/>
      <c r="Z22" s="604"/>
      <c r="AA22" s="604"/>
      <c r="AB22" s="604"/>
    </row>
    <row r="23" spans="1:28" s="8" customFormat="1" ht="23.25" customHeight="1">
      <c r="A23" s="53"/>
      <c r="B23" s="56"/>
      <c r="C23" s="61" t="s">
        <v>142</v>
      </c>
      <c r="D23" s="604" t="s">
        <v>12</v>
      </c>
      <c r="E23" s="604"/>
      <c r="F23" s="604"/>
      <c r="G23" s="604"/>
      <c r="H23" s="604"/>
      <c r="I23" s="604"/>
      <c r="J23" s="604"/>
      <c r="K23" s="604"/>
      <c r="L23" s="604"/>
      <c r="M23" s="604"/>
      <c r="N23" s="604"/>
      <c r="O23" s="604"/>
      <c r="Q23" s="604"/>
      <c r="R23" s="604"/>
      <c r="S23" s="604"/>
      <c r="T23" s="604"/>
      <c r="U23" s="604"/>
      <c r="V23" s="604"/>
      <c r="W23" s="604"/>
      <c r="X23" s="604"/>
      <c r="Y23" s="604"/>
      <c r="Z23" s="604"/>
      <c r="AA23" s="604"/>
      <c r="AB23" s="604"/>
    </row>
    <row r="24" spans="1:28" s="8" customFormat="1" ht="14.25" customHeight="1">
      <c r="A24" s="53"/>
      <c r="B24" s="56"/>
      <c r="C24" s="57"/>
      <c r="D24" s="604"/>
      <c r="E24" s="604"/>
      <c r="F24" s="604"/>
      <c r="G24" s="604"/>
      <c r="H24" s="604"/>
      <c r="I24" s="604"/>
      <c r="J24" s="604"/>
      <c r="K24" s="604"/>
      <c r="L24" s="604"/>
      <c r="M24" s="604"/>
      <c r="N24" s="604"/>
      <c r="O24" s="604"/>
      <c r="Q24" s="604"/>
      <c r="R24" s="604"/>
      <c r="S24" s="604"/>
      <c r="T24" s="604"/>
      <c r="U24" s="604"/>
      <c r="V24" s="604"/>
      <c r="W24" s="604"/>
      <c r="X24" s="604"/>
      <c r="Y24" s="604"/>
      <c r="Z24" s="604"/>
      <c r="AA24" s="604"/>
      <c r="AB24" s="604"/>
    </row>
    <row r="25" spans="1:15" s="8" customFormat="1" ht="12.75" customHeight="1">
      <c r="A25" s="53"/>
      <c r="B25" s="56"/>
      <c r="C25" s="57"/>
      <c r="D25" s="604"/>
      <c r="E25" s="604"/>
      <c r="F25" s="604"/>
      <c r="G25" s="604"/>
      <c r="H25" s="604"/>
      <c r="I25" s="604"/>
      <c r="J25" s="604"/>
      <c r="K25" s="604"/>
      <c r="L25" s="604"/>
      <c r="M25" s="604"/>
      <c r="N25" s="604"/>
      <c r="O25" s="604"/>
    </row>
    <row r="26" spans="1:15" s="8" customFormat="1" ht="14.25" customHeight="1">
      <c r="A26" s="53"/>
      <c r="B26" s="56" t="s">
        <v>322</v>
      </c>
      <c r="C26" s="605" t="s">
        <v>323</v>
      </c>
      <c r="D26" s="605"/>
      <c r="E26" s="605"/>
      <c r="F26" s="605"/>
      <c r="G26" s="605"/>
      <c r="H26" s="605"/>
      <c r="I26" s="605"/>
      <c r="J26" s="605"/>
      <c r="K26" s="605"/>
      <c r="L26" s="605"/>
      <c r="M26" s="605"/>
      <c r="N26" s="605"/>
      <c r="O26" s="605"/>
    </row>
    <row r="27" spans="1:15" s="8" customFormat="1" ht="14.25" customHeight="1">
      <c r="A27" s="53"/>
      <c r="B27" s="56"/>
      <c r="C27" s="605"/>
      <c r="D27" s="605"/>
      <c r="E27" s="605"/>
      <c r="F27" s="605"/>
      <c r="G27" s="605"/>
      <c r="H27" s="605"/>
      <c r="I27" s="605"/>
      <c r="J27" s="605"/>
      <c r="K27" s="605"/>
      <c r="L27" s="605"/>
      <c r="M27" s="605"/>
      <c r="N27" s="605"/>
      <c r="O27" s="605"/>
    </row>
    <row r="28" spans="1:15" s="8" customFormat="1" ht="6.75" customHeight="1">
      <c r="A28" s="53"/>
      <c r="B28" s="56"/>
      <c r="C28" s="59"/>
      <c r="D28" s="59"/>
      <c r="E28" s="59"/>
      <c r="F28" s="59"/>
      <c r="G28" s="59"/>
      <c r="H28" s="59"/>
      <c r="I28" s="59"/>
      <c r="J28" s="59"/>
      <c r="K28" s="59"/>
      <c r="L28" s="59"/>
      <c r="M28" s="59"/>
      <c r="N28" s="59"/>
      <c r="O28" s="59"/>
    </row>
    <row r="29" spans="1:15" s="8" customFormat="1" ht="14.25" customHeight="1">
      <c r="A29" s="53"/>
      <c r="B29" s="56" t="s">
        <v>79</v>
      </c>
      <c r="C29" s="60" t="s">
        <v>39</v>
      </c>
      <c r="F29" s="53"/>
      <c r="G29" s="53"/>
      <c r="H29" s="53"/>
      <c r="I29" s="53"/>
      <c r="J29" s="53"/>
      <c r="K29" s="53"/>
      <c r="L29" s="53"/>
      <c r="M29" s="53"/>
      <c r="N29" s="53"/>
      <c r="O29" s="53"/>
    </row>
    <row r="30" spans="1:15" s="8" customFormat="1" ht="14.25" customHeight="1">
      <c r="A30" s="53"/>
      <c r="B30" s="56"/>
      <c r="C30" s="63" t="s">
        <v>324</v>
      </c>
      <c r="D30" s="57"/>
      <c r="E30" s="57"/>
      <c r="F30" s="57"/>
      <c r="G30" s="57"/>
      <c r="H30" s="57"/>
      <c r="I30" s="57"/>
      <c r="J30" s="57"/>
      <c r="K30" s="57"/>
      <c r="L30" s="57"/>
      <c r="M30" s="57"/>
      <c r="N30" s="53"/>
      <c r="O30" s="53"/>
    </row>
    <row r="31" spans="1:15" s="8" customFormat="1" ht="14.25" customHeight="1">
      <c r="A31" s="53"/>
      <c r="B31" s="56"/>
      <c r="C31" s="63" t="s">
        <v>16</v>
      </c>
      <c r="D31" s="57"/>
      <c r="E31" s="57"/>
      <c r="F31" s="57"/>
      <c r="G31" s="57"/>
      <c r="H31" s="57"/>
      <c r="I31" s="57"/>
      <c r="J31" s="57"/>
      <c r="K31" s="57"/>
      <c r="L31" s="57"/>
      <c r="M31" s="57"/>
      <c r="N31" s="53"/>
      <c r="O31" s="53"/>
    </row>
    <row r="32" spans="1:15" s="8" customFormat="1" ht="14.25" customHeight="1">
      <c r="A32" s="53"/>
      <c r="B32" s="56"/>
      <c r="C32" s="63" t="s">
        <v>325</v>
      </c>
      <c r="D32" s="64"/>
      <c r="E32" s="64"/>
      <c r="F32" s="64"/>
      <c r="G32" s="64"/>
      <c r="H32" s="64"/>
      <c r="I32" s="64"/>
      <c r="J32" s="64"/>
      <c r="K32" s="64"/>
      <c r="L32" s="64"/>
      <c r="M32" s="64"/>
      <c r="N32" s="64"/>
      <c r="O32" s="64"/>
    </row>
    <row r="33" spans="1:15" s="8" customFormat="1" ht="6.75" customHeight="1">
      <c r="A33" s="53"/>
      <c r="B33" s="56"/>
      <c r="C33" s="61"/>
      <c r="D33" s="64"/>
      <c r="E33" s="64"/>
      <c r="F33" s="64"/>
      <c r="G33" s="64"/>
      <c r="H33" s="64"/>
      <c r="I33" s="64"/>
      <c r="J33" s="64"/>
      <c r="K33" s="64"/>
      <c r="L33" s="64"/>
      <c r="M33" s="64"/>
      <c r="N33" s="64"/>
      <c r="O33" s="64"/>
    </row>
    <row r="34" spans="2:15" s="8" customFormat="1" ht="15" customHeight="1">
      <c r="B34" s="65" t="s">
        <v>114</v>
      </c>
      <c r="C34" s="61" t="s">
        <v>326</v>
      </c>
      <c r="F34" s="59"/>
      <c r="H34" s="59"/>
      <c r="I34" s="59"/>
      <c r="J34" s="59"/>
      <c r="K34" s="59"/>
      <c r="L34" s="59"/>
      <c r="M34" s="59"/>
      <c r="N34" s="59"/>
      <c r="O34" s="59"/>
    </row>
    <row r="35" spans="2:15" s="8" customFormat="1" ht="13.5" customHeight="1">
      <c r="B35" s="65"/>
      <c r="D35" s="555" t="s">
        <v>327</v>
      </c>
      <c r="E35" s="555"/>
      <c r="F35" s="555"/>
      <c r="G35" s="555"/>
      <c r="H35" s="555"/>
      <c r="I35" s="556"/>
      <c r="J35" s="557" t="s">
        <v>57</v>
      </c>
      <c r="K35" s="555"/>
      <c r="L35" s="555"/>
      <c r="M35" s="555"/>
      <c r="N35" s="555"/>
      <c r="O35" s="556"/>
    </row>
    <row r="36" spans="2:15" s="50" customFormat="1" ht="13.5" customHeight="1">
      <c r="B36" s="66"/>
      <c r="D36" s="67" t="s">
        <v>32</v>
      </c>
      <c r="E36" s="68" t="s">
        <v>25</v>
      </c>
      <c r="F36" s="68"/>
      <c r="G36" s="68"/>
      <c r="H36" s="68"/>
      <c r="I36" s="67"/>
      <c r="J36" s="601" t="s">
        <v>330</v>
      </c>
      <c r="K36" s="602"/>
      <c r="L36" s="602"/>
      <c r="M36" s="602"/>
      <c r="N36" s="602"/>
      <c r="O36" s="603"/>
    </row>
    <row r="37" spans="2:15" s="50" customFormat="1" ht="13.5" customHeight="1">
      <c r="B37" s="66"/>
      <c r="D37" s="69" t="s">
        <v>103</v>
      </c>
      <c r="E37" s="70" t="s">
        <v>332</v>
      </c>
      <c r="F37" s="70"/>
      <c r="G37" s="70"/>
      <c r="H37" s="70"/>
      <c r="I37" s="69"/>
      <c r="J37" s="589" t="s">
        <v>334</v>
      </c>
      <c r="K37" s="590"/>
      <c r="L37" s="590"/>
      <c r="M37" s="590"/>
      <c r="N37" s="590"/>
      <c r="O37" s="591"/>
    </row>
    <row r="38" spans="2:15" s="50" customFormat="1" ht="13.5" customHeight="1">
      <c r="B38" s="66"/>
      <c r="D38" s="69" t="s">
        <v>336</v>
      </c>
      <c r="E38" s="70" t="s">
        <v>18</v>
      </c>
      <c r="F38" s="70"/>
      <c r="G38" s="70"/>
      <c r="H38" s="70"/>
      <c r="I38" s="69"/>
      <c r="J38" s="589" t="s">
        <v>337</v>
      </c>
      <c r="K38" s="590"/>
      <c r="L38" s="590"/>
      <c r="M38" s="590"/>
      <c r="N38" s="590"/>
      <c r="O38" s="591"/>
    </row>
    <row r="39" spans="2:15" s="50" customFormat="1" ht="13.5" customHeight="1">
      <c r="B39" s="66"/>
      <c r="D39" s="71" t="s">
        <v>221</v>
      </c>
      <c r="E39" s="72" t="s">
        <v>339</v>
      </c>
      <c r="F39" s="72"/>
      <c r="G39" s="72"/>
      <c r="H39" s="72"/>
      <c r="I39" s="71"/>
      <c r="J39" s="592" t="s">
        <v>146</v>
      </c>
      <c r="K39" s="593"/>
      <c r="L39" s="593"/>
      <c r="M39" s="593"/>
      <c r="N39" s="593"/>
      <c r="O39" s="594"/>
    </row>
    <row r="40" spans="2:15" s="50" customFormat="1" ht="6.75" customHeight="1">
      <c r="B40" s="66"/>
      <c r="C40" s="70"/>
      <c r="D40" s="73"/>
      <c r="E40" s="73"/>
      <c r="F40" s="70"/>
      <c r="G40" s="70"/>
      <c r="H40" s="70"/>
      <c r="I40" s="70"/>
      <c r="J40" s="70"/>
      <c r="K40" s="70"/>
      <c r="L40" s="70"/>
      <c r="M40" s="70"/>
      <c r="N40" s="74"/>
      <c r="O40" s="74"/>
    </row>
    <row r="41" spans="2:15" s="8" customFormat="1" ht="15" customHeight="1">
      <c r="B41" s="65" t="s">
        <v>228</v>
      </c>
      <c r="C41" s="61" t="s">
        <v>100</v>
      </c>
      <c r="F41" s="59"/>
      <c r="H41" s="59"/>
      <c r="I41" s="59"/>
      <c r="J41" s="59"/>
      <c r="K41" s="59"/>
      <c r="L41" s="59"/>
      <c r="M41" s="59"/>
      <c r="N41" s="59"/>
      <c r="O41" s="59"/>
    </row>
    <row r="42" spans="4:15" s="51" customFormat="1" ht="13.5" customHeight="1">
      <c r="D42" s="595" t="s">
        <v>327</v>
      </c>
      <c r="E42" s="595"/>
      <c r="F42" s="596"/>
      <c r="G42" s="597" t="s">
        <v>340</v>
      </c>
      <c r="H42" s="598"/>
      <c r="I42" s="599"/>
      <c r="J42" s="600" t="s">
        <v>327</v>
      </c>
      <c r="K42" s="595"/>
      <c r="L42" s="596"/>
      <c r="M42" s="597" t="s">
        <v>340</v>
      </c>
      <c r="N42" s="598"/>
      <c r="O42" s="599"/>
    </row>
    <row r="43" spans="4:15" s="52" customFormat="1" ht="13.5" customHeight="1">
      <c r="D43" s="75" t="s">
        <v>316</v>
      </c>
      <c r="E43" s="581" t="s">
        <v>341</v>
      </c>
      <c r="F43" s="582"/>
      <c r="G43" s="583" t="s">
        <v>343</v>
      </c>
      <c r="H43" s="584"/>
      <c r="I43" s="585"/>
      <c r="J43" s="76" t="s">
        <v>345</v>
      </c>
      <c r="K43" s="563" t="s">
        <v>346</v>
      </c>
      <c r="L43" s="564"/>
      <c r="M43" s="579" t="s">
        <v>350</v>
      </c>
      <c r="N43" s="580"/>
      <c r="O43" s="580"/>
    </row>
    <row r="44" spans="4:15" s="52" customFormat="1" ht="13.5" customHeight="1">
      <c r="D44" s="77"/>
      <c r="E44" s="563"/>
      <c r="F44" s="564"/>
      <c r="G44" s="586"/>
      <c r="H44" s="587"/>
      <c r="I44" s="588"/>
      <c r="J44" s="78" t="s">
        <v>351</v>
      </c>
      <c r="K44" s="563" t="s">
        <v>352</v>
      </c>
      <c r="L44" s="564"/>
      <c r="M44" s="579" t="s">
        <v>356</v>
      </c>
      <c r="N44" s="580"/>
      <c r="O44" s="580"/>
    </row>
    <row r="45" spans="4:15" s="52" customFormat="1" ht="13.5" customHeight="1">
      <c r="D45" s="77" t="s">
        <v>129</v>
      </c>
      <c r="E45" s="563" t="s">
        <v>187</v>
      </c>
      <c r="F45" s="564"/>
      <c r="G45" s="565" t="s">
        <v>69</v>
      </c>
      <c r="H45" s="566"/>
      <c r="I45" s="566"/>
      <c r="J45" s="78" t="s">
        <v>270</v>
      </c>
      <c r="K45" s="563" t="s">
        <v>97</v>
      </c>
      <c r="L45" s="564"/>
      <c r="M45" s="579" t="s">
        <v>155</v>
      </c>
      <c r="N45" s="580"/>
      <c r="O45" s="580"/>
    </row>
    <row r="46" spans="4:15" s="52" customFormat="1" ht="13.5" customHeight="1">
      <c r="D46" s="77" t="s">
        <v>357</v>
      </c>
      <c r="E46" s="563" t="s">
        <v>127</v>
      </c>
      <c r="F46" s="564"/>
      <c r="G46" s="565" t="s">
        <v>60</v>
      </c>
      <c r="H46" s="566"/>
      <c r="I46" s="566"/>
      <c r="J46" s="78" t="s">
        <v>6</v>
      </c>
      <c r="K46" s="563" t="s">
        <v>358</v>
      </c>
      <c r="L46" s="564"/>
      <c r="M46" s="579" t="s">
        <v>361</v>
      </c>
      <c r="N46" s="580"/>
      <c r="O46" s="580"/>
    </row>
    <row r="47" spans="4:15" s="52" customFormat="1" ht="13.5" customHeight="1">
      <c r="D47" s="77" t="s">
        <v>362</v>
      </c>
      <c r="E47" s="563" t="s">
        <v>310</v>
      </c>
      <c r="F47" s="564"/>
      <c r="G47" s="565" t="s">
        <v>364</v>
      </c>
      <c r="H47" s="566"/>
      <c r="I47" s="566"/>
      <c r="J47" s="78" t="s">
        <v>121</v>
      </c>
      <c r="K47" s="563" t="s">
        <v>116</v>
      </c>
      <c r="L47" s="564"/>
      <c r="M47" s="565" t="s">
        <v>175</v>
      </c>
      <c r="N47" s="566"/>
      <c r="O47" s="578"/>
    </row>
    <row r="48" spans="4:15" s="52" customFormat="1" ht="13.5" customHeight="1">
      <c r="D48" s="77" t="s">
        <v>366</v>
      </c>
      <c r="E48" s="563" t="s">
        <v>368</v>
      </c>
      <c r="F48" s="564"/>
      <c r="G48" s="565" t="s">
        <v>369</v>
      </c>
      <c r="H48" s="566"/>
      <c r="I48" s="566"/>
      <c r="J48" s="78" t="s">
        <v>370</v>
      </c>
      <c r="K48" s="563" t="s">
        <v>58</v>
      </c>
      <c r="L48" s="564"/>
      <c r="M48" s="565" t="s">
        <v>227</v>
      </c>
      <c r="N48" s="566"/>
      <c r="O48" s="578"/>
    </row>
    <row r="49" spans="4:15" s="52" customFormat="1" ht="13.5" customHeight="1">
      <c r="D49" s="77" t="s">
        <v>373</v>
      </c>
      <c r="E49" s="563" t="s">
        <v>342</v>
      </c>
      <c r="F49" s="564"/>
      <c r="G49" s="565" t="s">
        <v>374</v>
      </c>
      <c r="H49" s="566"/>
      <c r="I49" s="566"/>
      <c r="J49" s="78" t="s">
        <v>375</v>
      </c>
      <c r="K49" s="563" t="s">
        <v>376</v>
      </c>
      <c r="L49" s="564"/>
      <c r="M49" s="565" t="s">
        <v>377</v>
      </c>
      <c r="N49" s="566"/>
      <c r="O49" s="578"/>
    </row>
    <row r="50" spans="4:15" s="52" customFormat="1" ht="13.5" customHeight="1">
      <c r="D50" s="77" t="s">
        <v>380</v>
      </c>
      <c r="E50" s="563" t="s">
        <v>382</v>
      </c>
      <c r="F50" s="564"/>
      <c r="G50" s="565" t="s">
        <v>137</v>
      </c>
      <c r="H50" s="566"/>
      <c r="I50" s="566"/>
      <c r="J50" s="78" t="s">
        <v>176</v>
      </c>
      <c r="K50" s="567" t="s">
        <v>383</v>
      </c>
      <c r="L50" s="568"/>
      <c r="M50" s="571" t="s">
        <v>256</v>
      </c>
      <c r="N50" s="572"/>
      <c r="O50" s="572"/>
    </row>
    <row r="51" spans="4:15" s="52" customFormat="1" ht="13.5" customHeight="1">
      <c r="D51" s="79" t="s">
        <v>283</v>
      </c>
      <c r="E51" s="574" t="s">
        <v>360</v>
      </c>
      <c r="F51" s="575"/>
      <c r="G51" s="576" t="s">
        <v>311</v>
      </c>
      <c r="H51" s="577"/>
      <c r="I51" s="577"/>
      <c r="J51" s="80"/>
      <c r="K51" s="569"/>
      <c r="L51" s="570"/>
      <c r="M51" s="573"/>
      <c r="N51" s="569"/>
      <c r="O51" s="569"/>
    </row>
    <row r="52" spans="2:15" s="50" customFormat="1" ht="6.75" customHeight="1">
      <c r="B52" s="66"/>
      <c r="C52" s="70"/>
      <c r="D52" s="73"/>
      <c r="E52" s="73"/>
      <c r="F52" s="70"/>
      <c r="G52" s="70"/>
      <c r="H52" s="70"/>
      <c r="I52" s="70"/>
      <c r="J52" s="70"/>
      <c r="K52" s="70"/>
      <c r="L52" s="70"/>
      <c r="M52" s="70"/>
      <c r="N52" s="74"/>
      <c r="O52" s="74"/>
    </row>
    <row r="53" spans="2:14" s="8" customFormat="1" ht="15" customHeight="1">
      <c r="B53" s="65" t="s">
        <v>384</v>
      </c>
      <c r="C53" s="61" t="s">
        <v>211</v>
      </c>
      <c r="F53" s="81"/>
      <c r="G53" s="81"/>
      <c r="H53" s="81"/>
      <c r="I53" s="81"/>
      <c r="J53" s="81"/>
      <c r="K53" s="81"/>
      <c r="L53" s="81"/>
      <c r="M53" s="81"/>
      <c r="N53" s="81"/>
    </row>
    <row r="54" spans="2:15" s="8" customFormat="1" ht="13.5" customHeight="1">
      <c r="B54" s="65"/>
      <c r="D54" s="555" t="s">
        <v>238</v>
      </c>
      <c r="E54" s="555"/>
      <c r="F54" s="556"/>
      <c r="G54" s="557" t="s">
        <v>348</v>
      </c>
      <c r="H54" s="555"/>
      <c r="I54" s="555"/>
      <c r="J54" s="555"/>
      <c r="K54" s="555"/>
      <c r="L54" s="555"/>
      <c r="M54" s="555"/>
      <c r="N54" s="555"/>
      <c r="O54" s="555"/>
    </row>
    <row r="55" spans="2:15" s="8" customFormat="1" ht="13.5" customHeight="1">
      <c r="B55" s="65"/>
      <c r="D55" s="558" t="s">
        <v>387</v>
      </c>
      <c r="E55" s="558"/>
      <c r="F55" s="559"/>
      <c r="G55" s="560" t="s">
        <v>389</v>
      </c>
      <c r="H55" s="561"/>
      <c r="I55" s="561"/>
      <c r="J55" s="561"/>
      <c r="K55" s="561"/>
      <c r="L55" s="561"/>
      <c r="M55" s="561"/>
      <c r="N55" s="561"/>
      <c r="O55" s="561"/>
    </row>
    <row r="56" spans="2:15" s="8" customFormat="1" ht="13.5" customHeight="1">
      <c r="B56" s="65"/>
      <c r="D56" s="82"/>
      <c r="E56" s="82"/>
      <c r="F56" s="69"/>
      <c r="G56" s="550"/>
      <c r="H56" s="562"/>
      <c r="I56" s="562"/>
      <c r="J56" s="562"/>
      <c r="K56" s="562"/>
      <c r="L56" s="562"/>
      <c r="M56" s="562"/>
      <c r="N56" s="562"/>
      <c r="O56" s="562"/>
    </row>
    <row r="57" spans="2:15" s="8" customFormat="1" ht="13.5" customHeight="1">
      <c r="B57" s="65"/>
      <c r="D57" s="548" t="s">
        <v>391</v>
      </c>
      <c r="E57" s="548"/>
      <c r="F57" s="549"/>
      <c r="G57" s="550" t="s">
        <v>13</v>
      </c>
      <c r="H57" s="551"/>
      <c r="I57" s="551"/>
      <c r="J57" s="551"/>
      <c r="K57" s="551"/>
      <c r="L57" s="551"/>
      <c r="M57" s="551"/>
      <c r="N57" s="551"/>
      <c r="O57" s="551"/>
    </row>
    <row r="58" spans="2:15" s="8" customFormat="1" ht="13.5" customHeight="1">
      <c r="B58" s="65"/>
      <c r="D58" s="82"/>
      <c r="E58" s="82"/>
      <c r="F58" s="69"/>
      <c r="G58" s="552"/>
      <c r="H58" s="551"/>
      <c r="I58" s="551"/>
      <c r="J58" s="551"/>
      <c r="K58" s="551"/>
      <c r="L58" s="551"/>
      <c r="M58" s="551"/>
      <c r="N58" s="551"/>
      <c r="O58" s="551"/>
    </row>
    <row r="59" spans="2:15" s="8" customFormat="1" ht="13.5" customHeight="1">
      <c r="B59" s="65"/>
      <c r="D59" s="548" t="s">
        <v>392</v>
      </c>
      <c r="E59" s="548"/>
      <c r="F59" s="549"/>
      <c r="G59" s="550" t="s">
        <v>223</v>
      </c>
      <c r="H59" s="551"/>
      <c r="I59" s="551"/>
      <c r="J59" s="551"/>
      <c r="K59" s="551"/>
      <c r="L59" s="551"/>
      <c r="M59" s="551"/>
      <c r="N59" s="551"/>
      <c r="O59" s="551"/>
    </row>
    <row r="60" spans="2:15" s="8" customFormat="1" ht="13.5" customHeight="1">
      <c r="B60" s="65"/>
      <c r="D60" s="84"/>
      <c r="E60" s="84"/>
      <c r="F60" s="85"/>
      <c r="G60" s="552"/>
      <c r="H60" s="551"/>
      <c r="I60" s="551"/>
      <c r="J60" s="551"/>
      <c r="K60" s="551"/>
      <c r="L60" s="551"/>
      <c r="M60" s="551"/>
      <c r="N60" s="551"/>
      <c r="O60" s="551"/>
    </row>
    <row r="61" spans="2:15" s="8" customFormat="1" ht="13.5" customHeight="1">
      <c r="B61" s="65"/>
      <c r="D61" s="86"/>
      <c r="E61" s="86"/>
      <c r="F61" s="87"/>
      <c r="G61" s="553"/>
      <c r="H61" s="554"/>
      <c r="I61" s="554"/>
      <c r="J61" s="554"/>
      <c r="K61" s="554"/>
      <c r="L61" s="554"/>
      <c r="M61" s="554"/>
      <c r="N61" s="554"/>
      <c r="O61" s="554"/>
    </row>
    <row r="62" spans="2:15" s="8" customFormat="1" ht="13.5" customHeight="1">
      <c r="B62" s="65"/>
      <c r="C62" s="84"/>
      <c r="D62" s="84"/>
      <c r="E62" s="84"/>
      <c r="F62" s="84"/>
      <c r="G62" s="83"/>
      <c r="H62" s="83"/>
      <c r="I62" s="83"/>
      <c r="J62" s="83"/>
      <c r="K62" s="83"/>
      <c r="L62" s="83"/>
      <c r="M62" s="83"/>
      <c r="N62" s="83"/>
      <c r="O62" s="83"/>
    </row>
    <row r="63" spans="2:14" s="8" customFormat="1" ht="13.5">
      <c r="B63" s="65"/>
      <c r="C63" s="81"/>
      <c r="D63" s="81"/>
      <c r="E63" s="81"/>
      <c r="F63" s="81"/>
      <c r="G63" s="81"/>
      <c r="H63" s="81"/>
      <c r="I63" s="57"/>
      <c r="J63" s="81"/>
      <c r="K63" s="81"/>
      <c r="L63" s="81"/>
      <c r="M63" s="81"/>
      <c r="N63" s="81"/>
    </row>
    <row r="64" spans="2:14" s="8" customFormat="1" ht="13.5">
      <c r="B64" s="65"/>
      <c r="C64" s="81"/>
      <c r="D64" s="81"/>
      <c r="E64" s="81"/>
      <c r="F64" s="81"/>
      <c r="G64" s="81"/>
      <c r="H64" s="81"/>
      <c r="I64" s="81"/>
      <c r="J64" s="81"/>
      <c r="K64" s="81"/>
      <c r="L64" s="81"/>
      <c r="M64" s="81"/>
      <c r="N64" s="81"/>
    </row>
    <row r="65" spans="2:14" s="8" customFormat="1" ht="13.5">
      <c r="B65" s="65"/>
      <c r="C65" s="81"/>
      <c r="D65" s="81"/>
      <c r="E65" s="81"/>
      <c r="F65" s="81"/>
      <c r="G65" s="81"/>
      <c r="H65" s="81"/>
      <c r="I65" s="81"/>
      <c r="J65" s="81"/>
      <c r="K65" s="81"/>
      <c r="L65" s="81"/>
      <c r="M65" s="81"/>
      <c r="N65" s="81"/>
    </row>
    <row r="66" s="8" customFormat="1" ht="13.5">
      <c r="B66" s="88"/>
    </row>
    <row r="67" s="8" customFormat="1" ht="13.5">
      <c r="B67" s="88"/>
    </row>
    <row r="68" s="8" customFormat="1" ht="13.5">
      <c r="B68" s="88"/>
    </row>
    <row r="69" s="8" customFormat="1" ht="13.5">
      <c r="B69" s="88"/>
    </row>
    <row r="70" s="8" customFormat="1" ht="13.5">
      <c r="B70" s="88"/>
    </row>
    <row r="71" s="8" customFormat="1" ht="13.5">
      <c r="B71" s="88"/>
    </row>
    <row r="72" s="8" customFormat="1" ht="13.5">
      <c r="B72" s="88"/>
    </row>
    <row r="73" s="8" customFormat="1" ht="13.5">
      <c r="B73" s="88"/>
    </row>
    <row r="74" s="8" customFormat="1" ht="13.5">
      <c r="B74" s="88"/>
    </row>
    <row r="75" s="8" customFormat="1" ht="13.5">
      <c r="B75" s="88"/>
    </row>
    <row r="76" s="8" customFormat="1" ht="13.5">
      <c r="B76" s="88"/>
    </row>
    <row r="77" s="8" customFormat="1" ht="13.5">
      <c r="B77" s="88"/>
    </row>
    <row r="78" s="8" customFormat="1" ht="13.5">
      <c r="B78" s="88"/>
    </row>
    <row r="79" s="8" customFormat="1" ht="13.5">
      <c r="B79" s="88"/>
    </row>
    <row r="80" s="8" customFormat="1" ht="13.5">
      <c r="B80" s="88"/>
    </row>
    <row r="81" s="8" customFormat="1" ht="13.5">
      <c r="B81" s="88"/>
    </row>
    <row r="82" s="8" customFormat="1" ht="13.5">
      <c r="B82" s="88"/>
    </row>
    <row r="83" s="8" customFormat="1" ht="13.5">
      <c r="B83" s="88"/>
    </row>
    <row r="84" s="8" customFormat="1" ht="13.5">
      <c r="B84" s="88"/>
    </row>
    <row r="85" s="8" customFormat="1" ht="13.5">
      <c r="B85" s="88"/>
    </row>
    <row r="86" s="8" customFormat="1" ht="13.5">
      <c r="B86" s="88"/>
    </row>
    <row r="87" s="8" customFormat="1" ht="13.5">
      <c r="B87" s="88"/>
    </row>
    <row r="88" s="8" customFormat="1" ht="13.5">
      <c r="B88" s="88"/>
    </row>
    <row r="89" s="8" customFormat="1" ht="13.5">
      <c r="B89" s="88"/>
    </row>
    <row r="90" s="8" customFormat="1" ht="13.5">
      <c r="B90" s="88"/>
    </row>
    <row r="91" s="8" customFormat="1" ht="13.5">
      <c r="B91" s="88"/>
    </row>
    <row r="92" s="8" customFormat="1" ht="13.5">
      <c r="B92" s="88"/>
    </row>
    <row r="93" s="8" customFormat="1" ht="13.5">
      <c r="B93" s="88"/>
    </row>
    <row r="94" s="8" customFormat="1" ht="13.5">
      <c r="B94" s="88"/>
    </row>
    <row r="95" s="8" customFormat="1" ht="13.5">
      <c r="B95" s="88"/>
    </row>
    <row r="96" s="8" customFormat="1" ht="13.5">
      <c r="B96" s="88"/>
    </row>
    <row r="97" s="8" customFormat="1" ht="13.5">
      <c r="B97" s="88"/>
    </row>
    <row r="98" s="8" customFormat="1" ht="13.5">
      <c r="B98" s="88"/>
    </row>
    <row r="99" s="8" customFormat="1" ht="13.5">
      <c r="B99" s="88"/>
    </row>
    <row r="100" s="8" customFormat="1" ht="13.5">
      <c r="B100" s="88"/>
    </row>
    <row r="101" s="8" customFormat="1" ht="13.5">
      <c r="B101" s="88"/>
    </row>
    <row r="102" s="8" customFormat="1" ht="13.5">
      <c r="B102" s="88"/>
    </row>
    <row r="103" s="8" customFormat="1" ht="13.5">
      <c r="B103" s="88"/>
    </row>
    <row r="104" s="8" customFormat="1" ht="13.5">
      <c r="B104" s="88"/>
    </row>
    <row r="105" s="8" customFormat="1" ht="13.5">
      <c r="B105" s="88"/>
    </row>
    <row r="106" s="8" customFormat="1" ht="13.5">
      <c r="B106" s="88"/>
    </row>
    <row r="107" s="8" customFormat="1" ht="13.5">
      <c r="B107" s="88"/>
    </row>
    <row r="108" s="8" customFormat="1" ht="13.5">
      <c r="B108" s="88"/>
    </row>
    <row r="109" s="8" customFormat="1" ht="13.5">
      <c r="B109" s="88"/>
    </row>
    <row r="110" s="8" customFormat="1" ht="13.5">
      <c r="B110" s="88"/>
    </row>
    <row r="111" s="8" customFormat="1" ht="13.5">
      <c r="B111" s="88"/>
    </row>
    <row r="112" s="8" customFormat="1" ht="13.5">
      <c r="B112" s="88"/>
    </row>
    <row r="113" s="8" customFormat="1" ht="13.5">
      <c r="B113" s="88"/>
    </row>
    <row r="114" s="8" customFormat="1" ht="13.5">
      <c r="B114" s="88"/>
    </row>
    <row r="115" s="8" customFormat="1" ht="13.5">
      <c r="B115" s="88"/>
    </row>
    <row r="116" s="8" customFormat="1" ht="13.5">
      <c r="B116" s="88"/>
    </row>
    <row r="117" s="8" customFormat="1" ht="13.5">
      <c r="B117" s="88"/>
    </row>
    <row r="118" s="8" customFormat="1" ht="13.5">
      <c r="B118" s="88"/>
    </row>
    <row r="119" s="8" customFormat="1" ht="13.5">
      <c r="B119" s="88"/>
    </row>
    <row r="120" s="8" customFormat="1" ht="13.5">
      <c r="B120" s="88"/>
    </row>
    <row r="121" s="8" customFormat="1" ht="13.5">
      <c r="B121" s="88"/>
    </row>
  </sheetData>
  <sheetProtection/>
  <mergeCells count="59">
    <mergeCell ref="C4:O5"/>
    <mergeCell ref="C7:O8"/>
    <mergeCell ref="C10:O11"/>
    <mergeCell ref="D14:O19"/>
    <mergeCell ref="D21:O22"/>
    <mergeCell ref="Q21:AB24"/>
    <mergeCell ref="D23:O25"/>
    <mergeCell ref="C26:O27"/>
    <mergeCell ref="D35:I35"/>
    <mergeCell ref="J35:O35"/>
    <mergeCell ref="J36:O36"/>
    <mergeCell ref="J37:O37"/>
    <mergeCell ref="J38:O38"/>
    <mergeCell ref="J39:O39"/>
    <mergeCell ref="D42:F42"/>
    <mergeCell ref="G42:I42"/>
    <mergeCell ref="J42:L42"/>
    <mergeCell ref="M42:O42"/>
    <mergeCell ref="E43:F43"/>
    <mergeCell ref="G43:I44"/>
    <mergeCell ref="K43:L43"/>
    <mergeCell ref="M43:O43"/>
    <mergeCell ref="E44:F44"/>
    <mergeCell ref="K44:L44"/>
    <mergeCell ref="M44:O44"/>
    <mergeCell ref="E45:F45"/>
    <mergeCell ref="G45:I45"/>
    <mergeCell ref="K45:L45"/>
    <mergeCell ref="M45:O45"/>
    <mergeCell ref="E46:F46"/>
    <mergeCell ref="G46:I46"/>
    <mergeCell ref="K46:L46"/>
    <mergeCell ref="M46:O46"/>
    <mergeCell ref="E47:F47"/>
    <mergeCell ref="G47:I47"/>
    <mergeCell ref="K47:L47"/>
    <mergeCell ref="M47:O47"/>
    <mergeCell ref="E48:F48"/>
    <mergeCell ref="G48:I48"/>
    <mergeCell ref="K48:L48"/>
    <mergeCell ref="M48:O48"/>
    <mergeCell ref="E49:F49"/>
    <mergeCell ref="G49:I49"/>
    <mergeCell ref="K49:L49"/>
    <mergeCell ref="M49:O49"/>
    <mergeCell ref="E50:F50"/>
    <mergeCell ref="G50:I50"/>
    <mergeCell ref="K50:L51"/>
    <mergeCell ref="M50:O51"/>
    <mergeCell ref="E51:F51"/>
    <mergeCell ref="G51:I51"/>
    <mergeCell ref="D54:F54"/>
    <mergeCell ref="G54:O54"/>
    <mergeCell ref="D55:F55"/>
    <mergeCell ref="G55:O56"/>
    <mergeCell ref="D57:F57"/>
    <mergeCell ref="G57:O58"/>
    <mergeCell ref="D59:F59"/>
    <mergeCell ref="G59:O61"/>
  </mergeCells>
  <printOptions/>
  <pageMargins left="0.5905511811023623" right="0.7480314960629921" top="0.5118110236220472" bottom="0.31496062992125984"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2"/>
  </sheetPr>
  <dimension ref="A1:N98"/>
  <sheetViews>
    <sheetView view="pageBreakPreview" zoomScale="85" zoomScaleNormal="90" zoomScaleSheetLayoutView="85" workbookViewId="0" topLeftCell="A1">
      <selection activeCell="A1" sqref="A1"/>
    </sheetView>
  </sheetViews>
  <sheetFormatPr defaultColWidth="8.796875" defaultRowHeight="14.25"/>
  <cols>
    <col min="1" max="1" width="2.09765625" style="4" customWidth="1"/>
    <col min="2" max="2" width="3.19921875" style="4" customWidth="1"/>
    <col min="3" max="3" width="23" style="4" customWidth="1"/>
    <col min="4" max="4" width="8.8984375" style="4" customWidth="1"/>
    <col min="5" max="5" width="6.59765625" style="4" customWidth="1"/>
    <col min="6" max="6" width="8.8984375" style="4" customWidth="1"/>
    <col min="7" max="7" width="6.59765625" style="4" customWidth="1"/>
    <col min="8" max="8" width="8.8984375" style="4" customWidth="1"/>
    <col min="9" max="9" width="6.59765625" style="4" customWidth="1"/>
    <col min="10" max="11" width="8.8984375" style="4" customWidth="1"/>
    <col min="12" max="14" width="9.09765625" style="4" customWidth="1"/>
    <col min="15" max="15" width="7.09765625" style="4" customWidth="1"/>
    <col min="16" max="250" width="9" style="4" bestFit="1" customWidth="1"/>
    <col min="251" max="16384" width="9" style="4" customWidth="1"/>
  </cols>
  <sheetData>
    <row r="1" spans="1:11" ht="17.25">
      <c r="A1" s="89" t="s">
        <v>104</v>
      </c>
      <c r="B1" s="89"/>
      <c r="C1" s="90"/>
      <c r="D1" s="90"/>
      <c r="E1" s="91"/>
      <c r="F1" s="91"/>
      <c r="G1" s="91"/>
      <c r="H1" s="91"/>
      <c r="I1" s="91"/>
      <c r="J1" s="91"/>
      <c r="K1" s="91"/>
    </row>
    <row r="2" spans="1:11" ht="12" customHeight="1">
      <c r="A2" s="92"/>
      <c r="B2" s="92"/>
      <c r="C2" s="90"/>
      <c r="D2" s="90"/>
      <c r="E2" s="91"/>
      <c r="F2" s="91"/>
      <c r="G2" s="91"/>
      <c r="H2" s="91"/>
      <c r="I2" s="91"/>
      <c r="J2" s="91"/>
      <c r="K2" s="91"/>
    </row>
    <row r="3" spans="1:11" ht="18" customHeight="1">
      <c r="A3" s="93" t="s">
        <v>112</v>
      </c>
      <c r="B3" s="93"/>
      <c r="C3" s="92"/>
      <c r="D3" s="90"/>
      <c r="E3" s="91"/>
      <c r="F3" s="91"/>
      <c r="G3" s="91"/>
      <c r="H3" s="91"/>
      <c r="I3" s="91"/>
      <c r="J3" s="91"/>
      <c r="K3" s="91"/>
    </row>
    <row r="4" spans="1:11" ht="12" customHeight="1">
      <c r="A4" s="92"/>
      <c r="B4" s="92"/>
      <c r="C4" s="90"/>
      <c r="D4" s="90"/>
      <c r="E4" s="91"/>
      <c r="F4" s="91"/>
      <c r="G4" s="91"/>
      <c r="H4" s="91"/>
      <c r="I4" s="91"/>
      <c r="J4" s="91"/>
      <c r="K4" s="91"/>
    </row>
    <row r="5" spans="1:11" ht="17.25">
      <c r="A5" s="93" t="s">
        <v>29</v>
      </c>
      <c r="B5" s="93"/>
      <c r="D5" s="92"/>
      <c r="E5" s="91"/>
      <c r="F5" s="91"/>
      <c r="G5" s="91"/>
      <c r="H5" s="91"/>
      <c r="I5" s="91"/>
      <c r="J5" s="91"/>
      <c r="K5" s="91"/>
    </row>
    <row r="7" spans="3:11" ht="15" customHeight="1">
      <c r="C7" s="607" t="s">
        <v>585</v>
      </c>
      <c r="D7" s="607"/>
      <c r="E7" s="607"/>
      <c r="F7" s="607"/>
      <c r="G7" s="607"/>
      <c r="H7" s="607"/>
      <c r="I7" s="607"/>
      <c r="J7" s="607"/>
      <c r="K7" s="607"/>
    </row>
    <row r="8" spans="3:11" ht="15" customHeight="1">
      <c r="C8" s="607"/>
      <c r="D8" s="607"/>
      <c r="E8" s="607"/>
      <c r="F8" s="607"/>
      <c r="G8" s="607"/>
      <c r="H8" s="607"/>
      <c r="I8" s="607"/>
      <c r="J8" s="607"/>
      <c r="K8" s="607"/>
    </row>
    <row r="9" spans="3:11" ht="15" customHeight="1">
      <c r="C9" s="608" t="s">
        <v>586</v>
      </c>
      <c r="D9" s="608"/>
      <c r="E9" s="608"/>
      <c r="F9" s="608"/>
      <c r="G9" s="608"/>
      <c r="H9" s="608"/>
      <c r="I9" s="608"/>
      <c r="J9" s="608"/>
      <c r="K9" s="608"/>
    </row>
    <row r="10" spans="3:11" ht="15" customHeight="1">
      <c r="C10" s="608"/>
      <c r="D10" s="608"/>
      <c r="E10" s="608"/>
      <c r="F10" s="608"/>
      <c r="G10" s="608"/>
      <c r="H10" s="608"/>
      <c r="I10" s="608"/>
      <c r="J10" s="608"/>
      <c r="K10" s="608"/>
    </row>
    <row r="11" spans="3:11" ht="15" customHeight="1">
      <c r="C11" s="608" t="s">
        <v>587</v>
      </c>
      <c r="D11" s="608"/>
      <c r="E11" s="608"/>
      <c r="F11" s="608"/>
      <c r="G11" s="608"/>
      <c r="H11" s="608"/>
      <c r="I11" s="608"/>
      <c r="J11" s="608"/>
      <c r="K11" s="608"/>
    </row>
    <row r="12" spans="3:11" ht="15" customHeight="1">
      <c r="C12" s="608"/>
      <c r="D12" s="608"/>
      <c r="E12" s="608"/>
      <c r="F12" s="608"/>
      <c r="G12" s="608"/>
      <c r="H12" s="608"/>
      <c r="I12" s="608"/>
      <c r="J12" s="608"/>
      <c r="K12" s="608"/>
    </row>
    <row r="13" spans="3:11" ht="13.5">
      <c r="C13" s="8"/>
      <c r="D13" s="8"/>
      <c r="E13" s="8"/>
      <c r="F13" s="8"/>
      <c r="G13" s="8"/>
      <c r="H13" s="8"/>
      <c r="I13" s="8"/>
      <c r="J13" s="8"/>
      <c r="K13" s="8"/>
    </row>
    <row r="14" spans="3:14" ht="14.25" customHeight="1">
      <c r="C14" s="95" t="s">
        <v>379</v>
      </c>
      <c r="D14" s="91"/>
      <c r="E14" s="91"/>
      <c r="F14" s="91"/>
      <c r="G14" s="91"/>
      <c r="H14" s="91"/>
      <c r="I14" s="91"/>
      <c r="J14" s="91"/>
      <c r="K14" s="91"/>
      <c r="N14" s="96"/>
    </row>
    <row r="15" spans="2:11" ht="13.5" customHeight="1">
      <c r="B15" s="609" t="s">
        <v>133</v>
      </c>
      <c r="C15" s="610"/>
      <c r="D15" s="615" t="s">
        <v>62</v>
      </c>
      <c r="E15" s="616"/>
      <c r="F15" s="97"/>
      <c r="G15" s="98"/>
      <c r="H15" s="99"/>
      <c r="I15" s="97"/>
      <c r="J15" s="99"/>
      <c r="K15" s="97"/>
    </row>
    <row r="16" spans="2:11" ht="8.25" customHeight="1">
      <c r="B16" s="611"/>
      <c r="C16" s="612"/>
      <c r="D16" s="617"/>
      <c r="E16" s="618"/>
      <c r="F16" s="619" t="s">
        <v>90</v>
      </c>
      <c r="G16" s="620"/>
      <c r="H16" s="99"/>
      <c r="I16" s="97"/>
      <c r="J16" s="99"/>
      <c r="K16" s="100"/>
    </row>
    <row r="17" spans="2:11" ht="13.5" customHeight="1">
      <c r="B17" s="611"/>
      <c r="C17" s="612"/>
      <c r="D17" s="617"/>
      <c r="E17" s="618"/>
      <c r="F17" s="621"/>
      <c r="G17" s="622"/>
      <c r="H17" s="619" t="s">
        <v>278</v>
      </c>
      <c r="I17" s="623"/>
      <c r="J17" s="624" t="s">
        <v>395</v>
      </c>
      <c r="K17" s="625"/>
    </row>
    <row r="18" spans="2:11" ht="24.75" customHeight="1">
      <c r="B18" s="613"/>
      <c r="C18" s="614"/>
      <c r="D18" s="101"/>
      <c r="E18" s="102" t="s">
        <v>320</v>
      </c>
      <c r="F18" s="103"/>
      <c r="G18" s="102" t="s">
        <v>320</v>
      </c>
      <c r="H18" s="104"/>
      <c r="I18" s="102" t="s">
        <v>320</v>
      </c>
      <c r="J18" s="104"/>
      <c r="K18" s="105" t="s">
        <v>258</v>
      </c>
    </row>
    <row r="19" spans="1:11" ht="12" customHeight="1">
      <c r="A19" s="5"/>
      <c r="B19" s="106"/>
      <c r="C19" s="107"/>
      <c r="D19" s="108" t="s">
        <v>94</v>
      </c>
      <c r="E19" s="109" t="s">
        <v>93</v>
      </c>
      <c r="F19" s="109" t="s">
        <v>94</v>
      </c>
      <c r="G19" s="109" t="s">
        <v>93</v>
      </c>
      <c r="H19" s="109" t="s">
        <v>94</v>
      </c>
      <c r="I19" s="109" t="s">
        <v>93</v>
      </c>
      <c r="J19" s="109" t="s">
        <v>94</v>
      </c>
      <c r="K19" s="109" t="s">
        <v>94</v>
      </c>
    </row>
    <row r="20" spans="1:11" s="5" customFormat="1" ht="15" customHeight="1">
      <c r="A20" s="4"/>
      <c r="B20" s="110" t="s">
        <v>49</v>
      </c>
      <c r="C20" s="111" t="s">
        <v>46</v>
      </c>
      <c r="D20" s="112">
        <v>251561</v>
      </c>
      <c r="E20" s="113">
        <v>-0.6</v>
      </c>
      <c r="F20" s="114">
        <v>248921</v>
      </c>
      <c r="G20" s="113">
        <v>-0.6</v>
      </c>
      <c r="H20" s="114">
        <v>226397</v>
      </c>
      <c r="I20" s="113">
        <v>-1.3</v>
      </c>
      <c r="J20" s="115">
        <v>22524</v>
      </c>
      <c r="K20" s="116">
        <v>1445</v>
      </c>
    </row>
    <row r="21" spans="2:11" ht="15" customHeight="1">
      <c r="B21" s="110" t="s">
        <v>398</v>
      </c>
      <c r="C21" s="111" t="s">
        <v>159</v>
      </c>
      <c r="D21" s="117">
        <v>314822</v>
      </c>
      <c r="E21" s="113">
        <v>-9.1</v>
      </c>
      <c r="F21" s="118">
        <v>313222</v>
      </c>
      <c r="G21" s="113">
        <v>-9.2</v>
      </c>
      <c r="H21" s="118">
        <v>286114</v>
      </c>
      <c r="I21" s="113">
        <v>-11.5</v>
      </c>
      <c r="J21" s="119">
        <v>27108</v>
      </c>
      <c r="K21" s="116">
        <v>5494</v>
      </c>
    </row>
    <row r="22" spans="2:11" ht="15" customHeight="1">
      <c r="B22" s="110" t="s">
        <v>67</v>
      </c>
      <c r="C22" s="111" t="s">
        <v>98</v>
      </c>
      <c r="D22" s="117">
        <v>304953</v>
      </c>
      <c r="E22" s="113">
        <v>-1.1</v>
      </c>
      <c r="F22" s="118">
        <v>301638</v>
      </c>
      <c r="G22" s="113">
        <v>-0.3</v>
      </c>
      <c r="H22" s="118">
        <v>267793</v>
      </c>
      <c r="I22" s="113">
        <v>-0.6</v>
      </c>
      <c r="J22" s="119">
        <v>33845</v>
      </c>
      <c r="K22" s="116">
        <v>475</v>
      </c>
    </row>
    <row r="23" spans="2:11" ht="15" customHeight="1">
      <c r="B23" s="110" t="s">
        <v>399</v>
      </c>
      <c r="C23" s="111" t="s">
        <v>400</v>
      </c>
      <c r="D23" s="117">
        <v>449851</v>
      </c>
      <c r="E23" s="113">
        <v>-4.9</v>
      </c>
      <c r="F23" s="118">
        <v>433814</v>
      </c>
      <c r="G23" s="113">
        <v>-5.5</v>
      </c>
      <c r="H23" s="118">
        <v>389646</v>
      </c>
      <c r="I23" s="113">
        <v>-1.1</v>
      </c>
      <c r="J23" s="119">
        <v>44168</v>
      </c>
      <c r="K23" s="116">
        <v>-20739</v>
      </c>
    </row>
    <row r="24" spans="2:11" ht="15" customHeight="1">
      <c r="B24" s="110" t="s">
        <v>353</v>
      </c>
      <c r="C24" s="111" t="s">
        <v>402</v>
      </c>
      <c r="D24" s="117">
        <v>318918</v>
      </c>
      <c r="E24" s="113">
        <v>3.8</v>
      </c>
      <c r="F24" s="118">
        <v>318918</v>
      </c>
      <c r="G24" s="113">
        <v>4.4</v>
      </c>
      <c r="H24" s="118">
        <v>296039</v>
      </c>
      <c r="I24" s="113">
        <v>2.2</v>
      </c>
      <c r="J24" s="119">
        <v>22879</v>
      </c>
      <c r="K24" s="116">
        <v>6499</v>
      </c>
    </row>
    <row r="25" spans="2:11" ht="15" customHeight="1">
      <c r="B25" s="110" t="s">
        <v>163</v>
      </c>
      <c r="C25" s="111" t="s">
        <v>148</v>
      </c>
      <c r="D25" s="117">
        <v>279912</v>
      </c>
      <c r="E25" s="113">
        <v>2.8</v>
      </c>
      <c r="F25" s="118">
        <v>279893</v>
      </c>
      <c r="G25" s="113">
        <v>2.7</v>
      </c>
      <c r="H25" s="120">
        <v>229520</v>
      </c>
      <c r="I25" s="121">
        <v>3.6</v>
      </c>
      <c r="J25" s="122">
        <v>50373</v>
      </c>
      <c r="K25" s="123">
        <v>-642</v>
      </c>
    </row>
    <row r="26" spans="2:11" ht="15" customHeight="1">
      <c r="B26" s="110" t="s">
        <v>403</v>
      </c>
      <c r="C26" s="111" t="s">
        <v>99</v>
      </c>
      <c r="D26" s="117">
        <v>221468</v>
      </c>
      <c r="E26" s="121">
        <v>5.4</v>
      </c>
      <c r="F26" s="120">
        <v>215498</v>
      </c>
      <c r="G26" s="121">
        <v>3.7</v>
      </c>
      <c r="H26" s="120">
        <v>202918</v>
      </c>
      <c r="I26" s="121">
        <v>2.7</v>
      </c>
      <c r="J26" s="122">
        <v>12580</v>
      </c>
      <c r="K26" s="123">
        <v>2396</v>
      </c>
    </row>
    <row r="27" spans="2:11" ht="15" customHeight="1">
      <c r="B27" s="110" t="s">
        <v>404</v>
      </c>
      <c r="C27" s="111" t="s">
        <v>166</v>
      </c>
      <c r="D27" s="117">
        <v>341539</v>
      </c>
      <c r="E27" s="121">
        <v>-0.4</v>
      </c>
      <c r="F27" s="120">
        <v>331210</v>
      </c>
      <c r="G27" s="121">
        <v>1.4</v>
      </c>
      <c r="H27" s="120">
        <v>308671</v>
      </c>
      <c r="I27" s="121">
        <v>0.5</v>
      </c>
      <c r="J27" s="122">
        <v>22539</v>
      </c>
      <c r="K27" s="123">
        <v>3232</v>
      </c>
    </row>
    <row r="28" spans="2:11" ht="15" customHeight="1">
      <c r="B28" s="110" t="s">
        <v>405</v>
      </c>
      <c r="C28" s="111" t="s">
        <v>255</v>
      </c>
      <c r="D28" s="117">
        <v>280452</v>
      </c>
      <c r="E28" s="121">
        <v>15.5</v>
      </c>
      <c r="F28" s="120">
        <v>280452</v>
      </c>
      <c r="G28" s="121">
        <v>15.9</v>
      </c>
      <c r="H28" s="120">
        <v>260264</v>
      </c>
      <c r="I28" s="121">
        <v>17</v>
      </c>
      <c r="J28" s="122">
        <v>20188</v>
      </c>
      <c r="K28" s="123">
        <v>830</v>
      </c>
    </row>
    <row r="29" spans="2:11" ht="15" customHeight="1">
      <c r="B29" s="110" t="s">
        <v>344</v>
      </c>
      <c r="C29" s="124" t="s">
        <v>328</v>
      </c>
      <c r="D29" s="117">
        <v>348720</v>
      </c>
      <c r="E29" s="121">
        <v>-1.3</v>
      </c>
      <c r="F29" s="120">
        <v>348030</v>
      </c>
      <c r="G29" s="121">
        <v>-1.4</v>
      </c>
      <c r="H29" s="120">
        <v>324681</v>
      </c>
      <c r="I29" s="121">
        <v>-2.2</v>
      </c>
      <c r="J29" s="122">
        <v>23349</v>
      </c>
      <c r="K29" s="123">
        <v>2277</v>
      </c>
    </row>
    <row r="30" spans="2:11" ht="15" customHeight="1">
      <c r="B30" s="110" t="s">
        <v>281</v>
      </c>
      <c r="C30" s="111" t="s">
        <v>59</v>
      </c>
      <c r="D30" s="117">
        <v>119576</v>
      </c>
      <c r="E30" s="121">
        <v>8.9</v>
      </c>
      <c r="F30" s="120">
        <v>119173</v>
      </c>
      <c r="G30" s="121">
        <v>8.5</v>
      </c>
      <c r="H30" s="120">
        <v>108092</v>
      </c>
      <c r="I30" s="121">
        <v>4.6</v>
      </c>
      <c r="J30" s="122">
        <v>11081</v>
      </c>
      <c r="K30" s="123">
        <v>4672</v>
      </c>
    </row>
    <row r="31" spans="2:11" ht="15" customHeight="1">
      <c r="B31" s="110" t="s">
        <v>199</v>
      </c>
      <c r="C31" s="111" t="s">
        <v>308</v>
      </c>
      <c r="D31" s="117">
        <v>180101</v>
      </c>
      <c r="E31" s="121">
        <v>2</v>
      </c>
      <c r="F31" s="120">
        <v>174793</v>
      </c>
      <c r="G31" s="121">
        <v>-0.3</v>
      </c>
      <c r="H31" s="120">
        <v>167344</v>
      </c>
      <c r="I31" s="121">
        <v>1.5</v>
      </c>
      <c r="J31" s="122">
        <v>7449</v>
      </c>
      <c r="K31" s="123">
        <v>-2858</v>
      </c>
    </row>
    <row r="32" spans="2:11" ht="15" customHeight="1">
      <c r="B32" s="110" t="s">
        <v>406</v>
      </c>
      <c r="C32" s="111" t="s">
        <v>115</v>
      </c>
      <c r="D32" s="117">
        <v>197525</v>
      </c>
      <c r="E32" s="121">
        <v>-21.5</v>
      </c>
      <c r="F32" s="120">
        <v>197333</v>
      </c>
      <c r="G32" s="121">
        <v>-21.6</v>
      </c>
      <c r="H32" s="120">
        <v>194528</v>
      </c>
      <c r="I32" s="121">
        <v>-21.8</v>
      </c>
      <c r="J32" s="122">
        <v>2805</v>
      </c>
      <c r="K32" s="123">
        <v>92</v>
      </c>
    </row>
    <row r="33" spans="2:11" ht="15" customHeight="1">
      <c r="B33" s="110" t="s">
        <v>407</v>
      </c>
      <c r="C33" s="111" t="s">
        <v>101</v>
      </c>
      <c r="D33" s="117">
        <v>248776</v>
      </c>
      <c r="E33" s="121">
        <v>-0.8</v>
      </c>
      <c r="F33" s="120">
        <v>247661</v>
      </c>
      <c r="G33" s="121">
        <v>-1.1</v>
      </c>
      <c r="H33" s="120">
        <v>230459</v>
      </c>
      <c r="I33" s="121">
        <v>-0.8</v>
      </c>
      <c r="J33" s="122">
        <v>17202</v>
      </c>
      <c r="K33" s="123">
        <v>-1014</v>
      </c>
    </row>
    <row r="34" spans="2:11" ht="15" customHeight="1">
      <c r="B34" s="110" t="s">
        <v>312</v>
      </c>
      <c r="C34" s="111" t="s">
        <v>73</v>
      </c>
      <c r="D34" s="117">
        <v>311800</v>
      </c>
      <c r="E34" s="121">
        <v>9.7</v>
      </c>
      <c r="F34" s="120">
        <v>305853</v>
      </c>
      <c r="G34" s="121">
        <v>7.9</v>
      </c>
      <c r="H34" s="120">
        <v>289135</v>
      </c>
      <c r="I34" s="121">
        <v>5.7</v>
      </c>
      <c r="J34" s="122">
        <v>16718</v>
      </c>
      <c r="K34" s="123">
        <v>6946</v>
      </c>
    </row>
    <row r="35" spans="2:11" ht="15" customHeight="1">
      <c r="B35" s="125" t="s">
        <v>156</v>
      </c>
      <c r="C35" s="126" t="s">
        <v>26</v>
      </c>
      <c r="D35" s="127">
        <v>189817</v>
      </c>
      <c r="E35" s="128">
        <v>3.1</v>
      </c>
      <c r="F35" s="129">
        <v>189734</v>
      </c>
      <c r="G35" s="128">
        <v>3.3</v>
      </c>
      <c r="H35" s="129">
        <v>173224</v>
      </c>
      <c r="I35" s="128">
        <v>1.4</v>
      </c>
      <c r="J35" s="130">
        <v>16510</v>
      </c>
      <c r="K35" s="131">
        <v>3766</v>
      </c>
    </row>
    <row r="36" spans="3:7" ht="13.5">
      <c r="C36" s="132"/>
      <c r="D36" s="91"/>
      <c r="E36" s="91"/>
      <c r="F36" s="91"/>
      <c r="G36" s="91"/>
    </row>
    <row r="37" spans="1:11" ht="18" customHeight="1">
      <c r="A37" s="93" t="s">
        <v>335</v>
      </c>
      <c r="B37" s="93"/>
      <c r="C37" s="92"/>
      <c r="D37" s="90"/>
      <c r="E37" s="91"/>
      <c r="F37" s="91"/>
      <c r="G37" s="91"/>
      <c r="H37" s="91"/>
      <c r="I37" s="91"/>
      <c r="J37" s="91"/>
      <c r="K37" s="91"/>
    </row>
    <row r="38" spans="1:11" ht="13.5" customHeight="1">
      <c r="A38" s="93"/>
      <c r="B38" s="93"/>
      <c r="C38" s="92"/>
      <c r="D38" s="90"/>
      <c r="E38" s="91"/>
      <c r="F38" s="91"/>
      <c r="G38" s="91"/>
      <c r="H38" s="91"/>
      <c r="I38" s="91"/>
      <c r="J38" s="91"/>
      <c r="K38" s="91"/>
    </row>
    <row r="39" spans="3:11" ht="15" customHeight="1">
      <c r="C39" s="607" t="s">
        <v>588</v>
      </c>
      <c r="D39" s="607"/>
      <c r="E39" s="607"/>
      <c r="F39" s="607"/>
      <c r="G39" s="607"/>
      <c r="H39" s="607"/>
      <c r="I39" s="607"/>
      <c r="J39" s="607"/>
      <c r="K39" s="607"/>
    </row>
    <row r="40" spans="3:11" ht="15" customHeight="1">
      <c r="C40" s="607"/>
      <c r="D40" s="607"/>
      <c r="E40" s="607"/>
      <c r="F40" s="607"/>
      <c r="G40" s="607"/>
      <c r="H40" s="607"/>
      <c r="I40" s="607"/>
      <c r="J40" s="607"/>
      <c r="K40" s="607"/>
    </row>
    <row r="41" spans="3:11" ht="15" customHeight="1">
      <c r="C41" s="608" t="s">
        <v>589</v>
      </c>
      <c r="D41" s="608"/>
      <c r="E41" s="608"/>
      <c r="F41" s="608"/>
      <c r="G41" s="608"/>
      <c r="H41" s="608"/>
      <c r="I41" s="608"/>
      <c r="J41" s="608"/>
      <c r="K41" s="608"/>
    </row>
    <row r="42" spans="3:11" ht="15" customHeight="1">
      <c r="C42" s="608"/>
      <c r="D42" s="608"/>
      <c r="E42" s="608"/>
      <c r="F42" s="608"/>
      <c r="G42" s="608"/>
      <c r="H42" s="608"/>
      <c r="I42" s="608"/>
      <c r="J42" s="608"/>
      <c r="K42" s="608"/>
    </row>
    <row r="43" spans="3:11" ht="15" customHeight="1">
      <c r="C43" s="608" t="s">
        <v>590</v>
      </c>
      <c r="D43" s="608"/>
      <c r="E43" s="608"/>
      <c r="F43" s="608"/>
      <c r="G43" s="608"/>
      <c r="H43" s="608"/>
      <c r="I43" s="608"/>
      <c r="J43" s="608"/>
      <c r="K43" s="608"/>
    </row>
    <row r="44" spans="3:11" ht="15" customHeight="1">
      <c r="C44" s="608"/>
      <c r="D44" s="608"/>
      <c r="E44" s="608"/>
      <c r="F44" s="608"/>
      <c r="G44" s="608"/>
      <c r="H44" s="608"/>
      <c r="I44" s="608"/>
      <c r="J44" s="608"/>
      <c r="K44" s="608"/>
    </row>
    <row r="46" spans="3:11" ht="14.25" customHeight="1">
      <c r="C46" s="95" t="s">
        <v>408</v>
      </c>
      <c r="D46" s="91"/>
      <c r="E46" s="91"/>
      <c r="F46" s="91"/>
      <c r="G46" s="91"/>
      <c r="H46" s="91"/>
      <c r="I46" s="91"/>
      <c r="J46" s="91"/>
      <c r="K46" s="7"/>
    </row>
    <row r="47" spans="2:11" ht="13.5">
      <c r="B47" s="609" t="s">
        <v>133</v>
      </c>
      <c r="C47" s="610"/>
      <c r="D47" s="615" t="s">
        <v>62</v>
      </c>
      <c r="E47" s="616"/>
      <c r="F47" s="97"/>
      <c r="G47" s="98"/>
      <c r="H47" s="99"/>
      <c r="I47" s="97"/>
      <c r="J47" s="99"/>
      <c r="K47" s="97"/>
    </row>
    <row r="48" spans="2:11" ht="8.25" customHeight="1">
      <c r="B48" s="611"/>
      <c r="C48" s="612"/>
      <c r="D48" s="617"/>
      <c r="E48" s="618"/>
      <c r="F48" s="619" t="s">
        <v>90</v>
      </c>
      <c r="G48" s="620"/>
      <c r="H48" s="99"/>
      <c r="I48" s="97"/>
      <c r="J48" s="99"/>
      <c r="K48" s="100"/>
    </row>
    <row r="49" spans="2:11" ht="13.5" customHeight="1">
      <c r="B49" s="611"/>
      <c r="C49" s="612"/>
      <c r="D49" s="617"/>
      <c r="E49" s="618"/>
      <c r="F49" s="621"/>
      <c r="G49" s="622"/>
      <c r="H49" s="619" t="s">
        <v>278</v>
      </c>
      <c r="I49" s="623"/>
      <c r="J49" s="624" t="s">
        <v>395</v>
      </c>
      <c r="K49" s="625"/>
    </row>
    <row r="50" spans="2:11" ht="24.75" customHeight="1">
      <c r="B50" s="613"/>
      <c r="C50" s="614"/>
      <c r="D50" s="101"/>
      <c r="E50" s="102" t="s">
        <v>320</v>
      </c>
      <c r="F50" s="103"/>
      <c r="G50" s="102" t="s">
        <v>320</v>
      </c>
      <c r="H50" s="104"/>
      <c r="I50" s="102" t="s">
        <v>320</v>
      </c>
      <c r="J50" s="104"/>
      <c r="K50" s="105" t="s">
        <v>258</v>
      </c>
    </row>
    <row r="51" spans="2:11" ht="12" customHeight="1">
      <c r="B51" s="106"/>
      <c r="C51" s="107"/>
      <c r="D51" s="108" t="s">
        <v>94</v>
      </c>
      <c r="E51" s="109" t="s">
        <v>93</v>
      </c>
      <c r="F51" s="109" t="s">
        <v>94</v>
      </c>
      <c r="G51" s="109" t="s">
        <v>93</v>
      </c>
      <c r="H51" s="109" t="s">
        <v>94</v>
      </c>
      <c r="I51" s="109" t="s">
        <v>93</v>
      </c>
      <c r="J51" s="109" t="s">
        <v>94</v>
      </c>
      <c r="K51" s="109" t="s">
        <v>94</v>
      </c>
    </row>
    <row r="52" spans="2:11" ht="15" customHeight="1">
      <c r="B52" s="110" t="s">
        <v>49</v>
      </c>
      <c r="C52" s="111" t="s">
        <v>46</v>
      </c>
      <c r="D52" s="112">
        <v>274598</v>
      </c>
      <c r="E52" s="113">
        <v>-0.7</v>
      </c>
      <c r="F52" s="114">
        <v>273468</v>
      </c>
      <c r="G52" s="113">
        <v>-0.2</v>
      </c>
      <c r="H52" s="114">
        <v>246281</v>
      </c>
      <c r="I52" s="113">
        <v>-0.7</v>
      </c>
      <c r="J52" s="115">
        <v>27187</v>
      </c>
      <c r="K52" s="116">
        <v>1149</v>
      </c>
    </row>
    <row r="53" spans="2:11" ht="15" customHeight="1">
      <c r="B53" s="110" t="s">
        <v>398</v>
      </c>
      <c r="C53" s="111" t="s">
        <v>159</v>
      </c>
      <c r="D53" s="112">
        <v>335760</v>
      </c>
      <c r="E53" s="113">
        <v>-19.2</v>
      </c>
      <c r="F53" s="114">
        <v>334855</v>
      </c>
      <c r="G53" s="113">
        <v>-18.7</v>
      </c>
      <c r="H53" s="114">
        <v>301721</v>
      </c>
      <c r="I53" s="113">
        <v>-22.9</v>
      </c>
      <c r="J53" s="115">
        <v>33134</v>
      </c>
      <c r="K53" s="116">
        <v>12587</v>
      </c>
    </row>
    <row r="54" spans="2:11" ht="15" customHeight="1">
      <c r="B54" s="110" t="s">
        <v>67</v>
      </c>
      <c r="C54" s="111" t="s">
        <v>98</v>
      </c>
      <c r="D54" s="112">
        <v>322939</v>
      </c>
      <c r="E54" s="113">
        <v>-1.4</v>
      </c>
      <c r="F54" s="114">
        <v>322026</v>
      </c>
      <c r="G54" s="113">
        <v>0.2</v>
      </c>
      <c r="H54" s="114">
        <v>282960</v>
      </c>
      <c r="I54" s="113">
        <v>0.1</v>
      </c>
      <c r="J54" s="115">
        <v>39066</v>
      </c>
      <c r="K54" s="116">
        <v>308</v>
      </c>
    </row>
    <row r="55" spans="2:11" ht="15" customHeight="1">
      <c r="B55" s="110" t="s">
        <v>399</v>
      </c>
      <c r="C55" s="111" t="s">
        <v>400</v>
      </c>
      <c r="D55" s="112">
        <v>469537</v>
      </c>
      <c r="E55" s="113">
        <v>-0.7</v>
      </c>
      <c r="F55" s="114">
        <v>447643</v>
      </c>
      <c r="G55" s="113">
        <v>-2.4</v>
      </c>
      <c r="H55" s="114">
        <v>391069</v>
      </c>
      <c r="I55" s="113">
        <v>-0.7</v>
      </c>
      <c r="J55" s="115">
        <v>56574</v>
      </c>
      <c r="K55" s="116">
        <v>-8333</v>
      </c>
    </row>
    <row r="56" spans="2:11" ht="15" customHeight="1">
      <c r="B56" s="110" t="s">
        <v>353</v>
      </c>
      <c r="C56" s="111" t="s">
        <v>402</v>
      </c>
      <c r="D56" s="112">
        <v>330564</v>
      </c>
      <c r="E56" s="113">
        <v>-7.1</v>
      </c>
      <c r="F56" s="114">
        <v>330564</v>
      </c>
      <c r="G56" s="113">
        <v>-6.5</v>
      </c>
      <c r="H56" s="114">
        <v>300347</v>
      </c>
      <c r="I56" s="113">
        <v>-8.9</v>
      </c>
      <c r="J56" s="115">
        <v>30217</v>
      </c>
      <c r="K56" s="116">
        <v>6270</v>
      </c>
    </row>
    <row r="57" spans="2:11" ht="15" customHeight="1">
      <c r="B57" s="110" t="s">
        <v>163</v>
      </c>
      <c r="C57" s="111" t="s">
        <v>148</v>
      </c>
      <c r="D57" s="112">
        <v>265850</v>
      </c>
      <c r="E57" s="113">
        <v>1.3</v>
      </c>
      <c r="F57" s="114">
        <v>265821</v>
      </c>
      <c r="G57" s="113">
        <v>1.4</v>
      </c>
      <c r="H57" s="114">
        <v>220683</v>
      </c>
      <c r="I57" s="121">
        <v>-0.4</v>
      </c>
      <c r="J57" s="134">
        <v>45138</v>
      </c>
      <c r="K57" s="123">
        <v>4627</v>
      </c>
    </row>
    <row r="58" spans="2:11" ht="15" customHeight="1">
      <c r="B58" s="110" t="s">
        <v>403</v>
      </c>
      <c r="C58" s="111" t="s">
        <v>99</v>
      </c>
      <c r="D58" s="112">
        <v>227100</v>
      </c>
      <c r="E58" s="113">
        <v>9.3</v>
      </c>
      <c r="F58" s="114">
        <v>226771</v>
      </c>
      <c r="G58" s="113">
        <v>9.1</v>
      </c>
      <c r="H58" s="114">
        <v>214630</v>
      </c>
      <c r="I58" s="113">
        <v>9.6</v>
      </c>
      <c r="J58" s="134">
        <v>12141</v>
      </c>
      <c r="K58" s="123">
        <v>269</v>
      </c>
    </row>
    <row r="59" spans="2:11" ht="15" customHeight="1">
      <c r="B59" s="110" t="s">
        <v>404</v>
      </c>
      <c r="C59" s="111" t="s">
        <v>166</v>
      </c>
      <c r="D59" s="112">
        <v>361697</v>
      </c>
      <c r="E59" s="113">
        <v>-5.3</v>
      </c>
      <c r="F59" s="135">
        <v>360859</v>
      </c>
      <c r="G59" s="113">
        <v>-5.4</v>
      </c>
      <c r="H59" s="114">
        <v>335782</v>
      </c>
      <c r="I59" s="113">
        <v>-5.4</v>
      </c>
      <c r="J59" s="134">
        <v>25077</v>
      </c>
      <c r="K59" s="123">
        <v>-1521</v>
      </c>
    </row>
    <row r="60" spans="2:11" ht="15" customHeight="1">
      <c r="B60" s="110" t="s">
        <v>405</v>
      </c>
      <c r="C60" s="111" t="s">
        <v>255</v>
      </c>
      <c r="D60" s="112">
        <v>296584</v>
      </c>
      <c r="E60" s="113">
        <v>2.8</v>
      </c>
      <c r="F60" s="135">
        <v>296584</v>
      </c>
      <c r="G60" s="113">
        <v>3.1</v>
      </c>
      <c r="H60" s="114">
        <v>267751</v>
      </c>
      <c r="I60" s="113">
        <v>0.1</v>
      </c>
      <c r="J60" s="134">
        <v>28833</v>
      </c>
      <c r="K60" s="123">
        <v>8742</v>
      </c>
    </row>
    <row r="61" spans="2:11" ht="15" customHeight="1">
      <c r="B61" s="110" t="s">
        <v>344</v>
      </c>
      <c r="C61" s="124" t="s">
        <v>328</v>
      </c>
      <c r="D61" s="112">
        <v>375506</v>
      </c>
      <c r="E61" s="113">
        <v>-1.7</v>
      </c>
      <c r="F61" s="135">
        <v>375506</v>
      </c>
      <c r="G61" s="113">
        <v>-1.8</v>
      </c>
      <c r="H61" s="114">
        <v>346162</v>
      </c>
      <c r="I61" s="113">
        <v>-1.6</v>
      </c>
      <c r="J61" s="134">
        <v>29344</v>
      </c>
      <c r="K61" s="123">
        <v>-1304</v>
      </c>
    </row>
    <row r="62" spans="2:11" ht="15" customHeight="1">
      <c r="B62" s="110" t="s">
        <v>281</v>
      </c>
      <c r="C62" s="111" t="s">
        <v>59</v>
      </c>
      <c r="D62" s="112">
        <v>155479</v>
      </c>
      <c r="E62" s="113">
        <v>19.4</v>
      </c>
      <c r="F62" s="135">
        <v>155445</v>
      </c>
      <c r="G62" s="113">
        <v>19.6</v>
      </c>
      <c r="H62" s="114">
        <v>147074</v>
      </c>
      <c r="I62" s="113">
        <v>20.8</v>
      </c>
      <c r="J62" s="134">
        <v>8371</v>
      </c>
      <c r="K62" s="123">
        <v>138</v>
      </c>
    </row>
    <row r="63" spans="2:11" ht="15" customHeight="1">
      <c r="B63" s="110" t="s">
        <v>199</v>
      </c>
      <c r="C63" s="111" t="s">
        <v>308</v>
      </c>
      <c r="D63" s="112">
        <v>179586</v>
      </c>
      <c r="E63" s="113">
        <v>-0.7</v>
      </c>
      <c r="F63" s="135">
        <v>170142</v>
      </c>
      <c r="G63" s="113">
        <v>-5.7</v>
      </c>
      <c r="H63" s="114">
        <v>158809</v>
      </c>
      <c r="I63" s="113">
        <v>-7.3</v>
      </c>
      <c r="J63" s="134">
        <v>11333</v>
      </c>
      <c r="K63" s="123">
        <v>2087</v>
      </c>
    </row>
    <row r="64" spans="2:11" ht="15" customHeight="1">
      <c r="B64" s="110" t="s">
        <v>406</v>
      </c>
      <c r="C64" s="111" t="s">
        <v>115</v>
      </c>
      <c r="D64" s="112">
        <v>224410</v>
      </c>
      <c r="E64" s="113">
        <v>-19.1</v>
      </c>
      <c r="F64" s="135">
        <v>224079</v>
      </c>
      <c r="G64" s="113">
        <v>-19.1</v>
      </c>
      <c r="H64" s="114">
        <v>220318</v>
      </c>
      <c r="I64" s="113">
        <v>-19.5</v>
      </c>
      <c r="J64" s="134">
        <v>3761</v>
      </c>
      <c r="K64" s="123">
        <v>31</v>
      </c>
    </row>
    <row r="65" spans="2:11" ht="15" customHeight="1">
      <c r="B65" s="110" t="s">
        <v>407</v>
      </c>
      <c r="C65" s="111" t="s">
        <v>101</v>
      </c>
      <c r="D65" s="112">
        <v>283368</v>
      </c>
      <c r="E65" s="113">
        <v>1.1</v>
      </c>
      <c r="F65" s="135">
        <v>281744</v>
      </c>
      <c r="G65" s="113">
        <v>0.6</v>
      </c>
      <c r="H65" s="114">
        <v>259346</v>
      </c>
      <c r="I65" s="113">
        <v>1</v>
      </c>
      <c r="J65" s="134">
        <v>22398</v>
      </c>
      <c r="K65" s="123">
        <v>-640</v>
      </c>
    </row>
    <row r="66" spans="2:11" ht="15" customHeight="1">
      <c r="B66" s="110" t="s">
        <v>312</v>
      </c>
      <c r="C66" s="111" t="s">
        <v>73</v>
      </c>
      <c r="D66" s="112">
        <v>321919</v>
      </c>
      <c r="E66" s="113">
        <v>8.8</v>
      </c>
      <c r="F66" s="135">
        <v>310002</v>
      </c>
      <c r="G66" s="113">
        <v>5.4</v>
      </c>
      <c r="H66" s="114">
        <v>285980</v>
      </c>
      <c r="I66" s="113">
        <v>0.6</v>
      </c>
      <c r="J66" s="134">
        <v>24022</v>
      </c>
      <c r="K66" s="123">
        <v>14256</v>
      </c>
    </row>
    <row r="67" spans="2:11" ht="15" customHeight="1">
      <c r="B67" s="125" t="s">
        <v>156</v>
      </c>
      <c r="C67" s="126" t="s">
        <v>26</v>
      </c>
      <c r="D67" s="136">
        <v>163438</v>
      </c>
      <c r="E67" s="137">
        <v>-0.3</v>
      </c>
      <c r="F67" s="138">
        <v>163428</v>
      </c>
      <c r="G67" s="137">
        <v>0</v>
      </c>
      <c r="H67" s="139">
        <v>148840</v>
      </c>
      <c r="I67" s="137">
        <v>-0.9</v>
      </c>
      <c r="J67" s="140">
        <v>14588</v>
      </c>
      <c r="K67" s="131">
        <v>1452</v>
      </c>
    </row>
    <row r="69" spans="3:7" ht="13.5">
      <c r="C69" s="132"/>
      <c r="D69" s="91"/>
      <c r="E69" s="91"/>
      <c r="G69" s="141" t="s">
        <v>411</v>
      </c>
    </row>
    <row r="70" spans="3:7" ht="13.5">
      <c r="C70" s="132"/>
      <c r="D70" s="91"/>
      <c r="E70" s="91"/>
      <c r="F70" s="91"/>
      <c r="G70" s="91"/>
    </row>
    <row r="71" spans="3:7" ht="13.5">
      <c r="C71" s="132"/>
      <c r="D71" s="91"/>
      <c r="E71" s="91"/>
      <c r="F71" s="91"/>
      <c r="G71" s="91"/>
    </row>
    <row r="72" spans="3:7" ht="13.5">
      <c r="C72" s="132"/>
      <c r="D72" s="91"/>
      <c r="E72" s="91"/>
      <c r="F72" s="91"/>
      <c r="G72" s="91"/>
    </row>
    <row r="73" spans="3:7" ht="13.5">
      <c r="C73" s="132"/>
      <c r="D73" s="91"/>
      <c r="E73" s="91"/>
      <c r="F73" s="91"/>
      <c r="G73" s="91"/>
    </row>
    <row r="74" spans="3:7" ht="13.5">
      <c r="C74" s="132"/>
      <c r="D74" s="91"/>
      <c r="E74" s="91"/>
      <c r="F74" s="91"/>
      <c r="G74" s="91"/>
    </row>
    <row r="75" spans="3:7" ht="13.5">
      <c r="C75" s="132"/>
      <c r="D75" s="91"/>
      <c r="E75" s="91"/>
      <c r="F75" s="91"/>
      <c r="G75" s="91"/>
    </row>
    <row r="76" spans="3:7" ht="13.5">
      <c r="C76" s="132"/>
      <c r="D76" s="91"/>
      <c r="E76" s="91"/>
      <c r="F76" s="91"/>
      <c r="G76" s="91"/>
    </row>
    <row r="77" spans="3:7" ht="13.5">
      <c r="C77" s="132"/>
      <c r="D77" s="91"/>
      <c r="E77" s="91"/>
      <c r="F77" s="91"/>
      <c r="G77" s="91"/>
    </row>
    <row r="78" spans="3:7" ht="13.5">
      <c r="C78" s="132"/>
      <c r="D78" s="91"/>
      <c r="E78" s="91"/>
      <c r="F78" s="91"/>
      <c r="G78" s="91"/>
    </row>
    <row r="79" spans="3:7" ht="13.5">
      <c r="C79" s="132"/>
      <c r="D79" s="91"/>
      <c r="E79" s="91"/>
      <c r="F79" s="91"/>
      <c r="G79" s="91"/>
    </row>
    <row r="80" spans="3:7" ht="13.5">
      <c r="C80" s="132"/>
      <c r="D80" s="91"/>
      <c r="E80" s="91"/>
      <c r="F80" s="91"/>
      <c r="G80" s="91"/>
    </row>
    <row r="81" spans="3:7" ht="13.5">
      <c r="C81" s="132"/>
      <c r="D81" s="91"/>
      <c r="E81" s="91"/>
      <c r="F81" s="91"/>
      <c r="G81" s="91"/>
    </row>
    <row r="82" spans="3:7" ht="13.5">
      <c r="C82" s="132"/>
      <c r="D82" s="91"/>
      <c r="E82" s="91"/>
      <c r="F82" s="91"/>
      <c r="G82" s="91"/>
    </row>
    <row r="83" spans="3:7" ht="13.5">
      <c r="C83" s="132"/>
      <c r="D83" s="91"/>
      <c r="E83" s="91"/>
      <c r="F83" s="91"/>
      <c r="G83" s="91"/>
    </row>
    <row r="84" spans="3:7" ht="13.5">
      <c r="C84" s="132"/>
      <c r="D84" s="91"/>
      <c r="E84" s="91"/>
      <c r="F84" s="91"/>
      <c r="G84" s="91"/>
    </row>
    <row r="85" spans="3:7" ht="13.5">
      <c r="C85" s="132"/>
      <c r="D85" s="91"/>
      <c r="E85" s="91"/>
      <c r="F85" s="91"/>
      <c r="G85" s="91"/>
    </row>
    <row r="86" spans="3:7" ht="13.5">
      <c r="C86" s="132"/>
      <c r="D86" s="91"/>
      <c r="E86" s="91"/>
      <c r="F86" s="91"/>
      <c r="G86" s="91"/>
    </row>
    <row r="87" spans="3:7" ht="13.5">
      <c r="C87" s="132"/>
      <c r="D87" s="91"/>
      <c r="E87" s="91"/>
      <c r="F87" s="91"/>
      <c r="G87" s="91"/>
    </row>
    <row r="88" spans="3:7" ht="13.5">
      <c r="C88" s="132"/>
      <c r="D88" s="91"/>
      <c r="E88" s="91"/>
      <c r="F88" s="91"/>
      <c r="G88" s="91"/>
    </row>
    <row r="89" spans="3:7" ht="13.5">
      <c r="C89" s="132"/>
      <c r="D89" s="91"/>
      <c r="E89" s="91"/>
      <c r="F89" s="91"/>
      <c r="G89" s="91"/>
    </row>
    <row r="90" spans="3:7" ht="13.5">
      <c r="C90" s="132"/>
      <c r="D90" s="91"/>
      <c r="E90" s="91"/>
      <c r="F90" s="91"/>
      <c r="G90" s="91"/>
    </row>
    <row r="91" spans="3:7" ht="13.5">
      <c r="C91" s="132"/>
      <c r="D91" s="91"/>
      <c r="E91" s="91"/>
      <c r="F91" s="91"/>
      <c r="G91" s="91"/>
    </row>
    <row r="92" spans="3:7" ht="13.5">
      <c r="C92" s="132"/>
      <c r="D92" s="91"/>
      <c r="E92" s="91"/>
      <c r="F92" s="91"/>
      <c r="G92" s="91"/>
    </row>
    <row r="93" spans="3:7" ht="13.5">
      <c r="C93" s="132"/>
      <c r="D93" s="91"/>
      <c r="E93" s="91"/>
      <c r="F93" s="91"/>
      <c r="G93" s="91"/>
    </row>
    <row r="94" spans="3:7" ht="13.5">
      <c r="C94" s="132"/>
      <c r="D94" s="91"/>
      <c r="E94" s="91"/>
      <c r="F94" s="91"/>
      <c r="G94" s="91"/>
    </row>
    <row r="95" spans="3:7" ht="13.5">
      <c r="C95" s="132"/>
      <c r="D95" s="91"/>
      <c r="E95" s="91"/>
      <c r="F95" s="91"/>
      <c r="G95" s="91"/>
    </row>
    <row r="96" spans="3:7" ht="13.5">
      <c r="C96" s="132"/>
      <c r="D96" s="91"/>
      <c r="E96" s="91"/>
      <c r="F96" s="91"/>
      <c r="G96" s="141" t="s">
        <v>411</v>
      </c>
    </row>
    <row r="97" spans="3:6" ht="13.5">
      <c r="C97" s="132"/>
      <c r="D97" s="91"/>
      <c r="E97" s="91"/>
      <c r="F97" s="91"/>
    </row>
    <row r="98" spans="3:6" ht="13.5">
      <c r="C98" s="132"/>
      <c r="D98" s="91"/>
      <c r="E98" s="91"/>
      <c r="F98" s="91"/>
    </row>
  </sheetData>
  <sheetProtection/>
  <mergeCells count="16">
    <mergeCell ref="C7:K8"/>
    <mergeCell ref="C9:K10"/>
    <mergeCell ref="C11:K12"/>
    <mergeCell ref="B15:C18"/>
    <mergeCell ref="D15:E17"/>
    <mergeCell ref="F16:G17"/>
    <mergeCell ref="H17:I17"/>
    <mergeCell ref="J17:K17"/>
    <mergeCell ref="C39:K40"/>
    <mergeCell ref="C41:K42"/>
    <mergeCell ref="C43:K44"/>
    <mergeCell ref="B47:C50"/>
    <mergeCell ref="D47:E49"/>
    <mergeCell ref="F48:G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K97"/>
  <sheetViews>
    <sheetView view="pageBreakPreview" zoomScale="85" zoomScaleNormal="90" zoomScaleSheetLayoutView="85" workbookViewId="0" topLeftCell="A1">
      <selection activeCell="A1" sqref="A1"/>
    </sheetView>
  </sheetViews>
  <sheetFormatPr defaultColWidth="8.796875" defaultRowHeight="14.25"/>
  <cols>
    <col min="1" max="1" width="2.09765625" style="4" customWidth="1"/>
    <col min="2" max="2" width="3.19921875" style="4" customWidth="1"/>
    <col min="3" max="3" width="28.69921875" style="4" customWidth="1"/>
    <col min="4" max="11" width="9.19921875" style="4" customWidth="1"/>
    <col min="12" max="250" width="9" style="4" bestFit="1" customWidth="1"/>
    <col min="251" max="16384" width="9" style="4" customWidth="1"/>
  </cols>
  <sheetData>
    <row r="1" spans="1:11" ht="17.25">
      <c r="A1" s="93" t="s">
        <v>309</v>
      </c>
      <c r="B1" s="93"/>
      <c r="C1" s="92"/>
      <c r="D1" s="91"/>
      <c r="E1" s="91"/>
      <c r="F1" s="91"/>
      <c r="G1" s="91"/>
      <c r="H1" s="91"/>
      <c r="I1" s="91"/>
      <c r="J1" s="91"/>
      <c r="K1" s="91"/>
    </row>
    <row r="2" spans="1:11" ht="17.25">
      <c r="A2" s="93"/>
      <c r="B2" s="93"/>
      <c r="C2" s="92"/>
      <c r="D2" s="91"/>
      <c r="E2" s="91"/>
      <c r="F2" s="91"/>
      <c r="G2" s="91"/>
      <c r="H2" s="91"/>
      <c r="I2" s="91"/>
      <c r="J2" s="91"/>
      <c r="K2" s="91"/>
    </row>
    <row r="3" spans="1:11" ht="17.25">
      <c r="A3" s="93" t="s">
        <v>261</v>
      </c>
      <c r="B3" s="93"/>
      <c r="E3" s="91"/>
      <c r="F3" s="91"/>
      <c r="G3" s="91"/>
      <c r="H3" s="91"/>
      <c r="I3" s="91"/>
      <c r="J3" s="91"/>
      <c r="K3" s="91"/>
    </row>
    <row r="4" spans="1:11" ht="13.5" customHeight="1">
      <c r="A4" s="93"/>
      <c r="B4" s="93"/>
      <c r="E4" s="91"/>
      <c r="F4" s="91"/>
      <c r="G4" s="91"/>
      <c r="H4" s="91"/>
      <c r="I4" s="91"/>
      <c r="J4" s="91"/>
      <c r="K4" s="91"/>
    </row>
    <row r="5" spans="3:11" ht="15" customHeight="1">
      <c r="C5" s="607" t="s">
        <v>596</v>
      </c>
      <c r="D5" s="607"/>
      <c r="E5" s="607"/>
      <c r="F5" s="607"/>
      <c r="G5" s="607"/>
      <c r="H5" s="607"/>
      <c r="I5" s="607"/>
      <c r="J5" s="607"/>
      <c r="K5" s="607"/>
    </row>
    <row r="6" spans="3:11" ht="15" customHeight="1">
      <c r="C6" s="607"/>
      <c r="D6" s="607"/>
      <c r="E6" s="607"/>
      <c r="F6" s="607"/>
      <c r="G6" s="607"/>
      <c r="H6" s="607"/>
      <c r="I6" s="607"/>
      <c r="J6" s="607"/>
      <c r="K6" s="607"/>
    </row>
    <row r="7" spans="3:11" ht="15" customHeight="1">
      <c r="C7" s="608" t="s">
        <v>597</v>
      </c>
      <c r="D7" s="608"/>
      <c r="E7" s="608"/>
      <c r="F7" s="608"/>
      <c r="G7" s="608"/>
      <c r="H7" s="608"/>
      <c r="I7" s="608"/>
      <c r="J7" s="608"/>
      <c r="K7" s="608"/>
    </row>
    <row r="8" spans="3:11" ht="15" customHeight="1">
      <c r="C8" s="608"/>
      <c r="D8" s="608"/>
      <c r="E8" s="608"/>
      <c r="F8" s="608"/>
      <c r="G8" s="608"/>
      <c r="H8" s="608"/>
      <c r="I8" s="608"/>
      <c r="J8" s="608"/>
      <c r="K8" s="608"/>
    </row>
    <row r="9" spans="3:11" ht="15" customHeight="1">
      <c r="C9" s="608"/>
      <c r="D9" s="608"/>
      <c r="E9" s="608"/>
      <c r="F9" s="608"/>
      <c r="G9" s="608"/>
      <c r="H9" s="608"/>
      <c r="I9" s="608"/>
      <c r="J9" s="608"/>
      <c r="K9" s="608"/>
    </row>
    <row r="10" spans="3:11" ht="15" customHeight="1">
      <c r="C10" s="608" t="s">
        <v>598</v>
      </c>
      <c r="D10" s="608"/>
      <c r="E10" s="608"/>
      <c r="F10" s="608"/>
      <c r="G10" s="608"/>
      <c r="H10" s="608"/>
      <c r="I10" s="608"/>
      <c r="J10" s="608"/>
      <c r="K10" s="608"/>
    </row>
    <row r="11" spans="3:11" ht="15" customHeight="1">
      <c r="C11" s="608"/>
      <c r="D11" s="608"/>
      <c r="E11" s="608"/>
      <c r="F11" s="608"/>
      <c r="G11" s="608"/>
      <c r="H11" s="608"/>
      <c r="I11" s="608"/>
      <c r="J11" s="608"/>
      <c r="K11" s="608"/>
    </row>
    <row r="12" spans="3:11" ht="14.25" customHeight="1">
      <c r="C12" s="8"/>
      <c r="D12" s="8"/>
      <c r="E12" s="8"/>
      <c r="F12" s="8"/>
      <c r="G12" s="8"/>
      <c r="H12" s="8"/>
      <c r="I12" s="8"/>
      <c r="J12" s="8"/>
      <c r="K12" s="8"/>
    </row>
    <row r="13" spans="3:11" s="91" customFormat="1" ht="14.25" customHeight="1">
      <c r="C13" s="95" t="s">
        <v>173</v>
      </c>
      <c r="K13" s="7" t="s">
        <v>237</v>
      </c>
    </row>
    <row r="14" spans="2:11" ht="8.25" customHeight="1">
      <c r="B14" s="626" t="s">
        <v>133</v>
      </c>
      <c r="C14" s="627"/>
      <c r="D14" s="615" t="s">
        <v>168</v>
      </c>
      <c r="E14" s="616"/>
      <c r="F14" s="144"/>
      <c r="G14" s="98"/>
      <c r="H14" s="144"/>
      <c r="I14" s="98"/>
      <c r="J14" s="619" t="s">
        <v>397</v>
      </c>
      <c r="K14" s="620"/>
    </row>
    <row r="15" spans="2:11" ht="15" customHeight="1">
      <c r="B15" s="628"/>
      <c r="C15" s="629"/>
      <c r="D15" s="617"/>
      <c r="E15" s="618"/>
      <c r="F15" s="615" t="s">
        <v>412</v>
      </c>
      <c r="G15" s="632"/>
      <c r="H15" s="615" t="s">
        <v>11</v>
      </c>
      <c r="I15" s="632"/>
      <c r="J15" s="621"/>
      <c r="K15" s="622"/>
    </row>
    <row r="16" spans="2:11" s="142" customFormat="1" ht="24.75" customHeight="1">
      <c r="B16" s="630"/>
      <c r="C16" s="631"/>
      <c r="D16" s="101"/>
      <c r="E16" s="102" t="s">
        <v>320</v>
      </c>
      <c r="F16" s="101"/>
      <c r="G16" s="102" t="s">
        <v>320</v>
      </c>
      <c r="H16" s="101"/>
      <c r="I16" s="102" t="s">
        <v>320</v>
      </c>
      <c r="J16" s="103"/>
      <c r="K16" s="102" t="s">
        <v>169</v>
      </c>
    </row>
    <row r="17" spans="2:11" s="143" customFormat="1" ht="10.5" customHeight="1">
      <c r="B17" s="106"/>
      <c r="C17" s="107"/>
      <c r="D17" s="145" t="s">
        <v>61</v>
      </c>
      <c r="E17" s="146" t="s">
        <v>93</v>
      </c>
      <c r="F17" s="146" t="s">
        <v>61</v>
      </c>
      <c r="G17" s="146" t="s">
        <v>93</v>
      </c>
      <c r="H17" s="146" t="s">
        <v>61</v>
      </c>
      <c r="I17" s="146" t="s">
        <v>93</v>
      </c>
      <c r="J17" s="146" t="s">
        <v>331</v>
      </c>
      <c r="K17" s="146" t="s">
        <v>331</v>
      </c>
    </row>
    <row r="18" spans="2:11" ht="15" customHeight="1">
      <c r="B18" s="110" t="s">
        <v>49</v>
      </c>
      <c r="C18" s="111" t="s">
        <v>46</v>
      </c>
      <c r="D18" s="147">
        <v>142.6</v>
      </c>
      <c r="E18" s="113">
        <v>0.2</v>
      </c>
      <c r="F18" s="148">
        <v>131</v>
      </c>
      <c r="G18" s="113">
        <v>-0.3</v>
      </c>
      <c r="H18" s="148">
        <v>11.6</v>
      </c>
      <c r="I18" s="113">
        <v>5.4</v>
      </c>
      <c r="J18" s="148">
        <v>18.5</v>
      </c>
      <c r="K18" s="113">
        <v>0</v>
      </c>
    </row>
    <row r="19" spans="2:11" ht="15" customHeight="1">
      <c r="B19" s="110" t="s">
        <v>398</v>
      </c>
      <c r="C19" s="111" t="s">
        <v>159</v>
      </c>
      <c r="D19" s="149">
        <v>172.8</v>
      </c>
      <c r="E19" s="113">
        <v>5.5</v>
      </c>
      <c r="F19" s="150">
        <v>156.8</v>
      </c>
      <c r="G19" s="113">
        <v>2.3</v>
      </c>
      <c r="H19" s="150">
        <v>16</v>
      </c>
      <c r="I19" s="113">
        <v>53.8</v>
      </c>
      <c r="J19" s="148">
        <v>21.1</v>
      </c>
      <c r="K19" s="113">
        <v>0.20000000000000284</v>
      </c>
    </row>
    <row r="20" spans="2:11" ht="15" customHeight="1">
      <c r="B20" s="110" t="s">
        <v>67</v>
      </c>
      <c r="C20" s="111" t="s">
        <v>98</v>
      </c>
      <c r="D20" s="149">
        <v>161.6</v>
      </c>
      <c r="E20" s="113">
        <v>-0.6</v>
      </c>
      <c r="F20" s="150">
        <v>145.9</v>
      </c>
      <c r="G20" s="113">
        <v>-0.4</v>
      </c>
      <c r="H20" s="150">
        <v>15.7</v>
      </c>
      <c r="I20" s="113">
        <v>-3.7</v>
      </c>
      <c r="J20" s="113">
        <v>19.4</v>
      </c>
      <c r="K20" s="113">
        <v>0</v>
      </c>
    </row>
    <row r="21" spans="2:11" ht="15" customHeight="1">
      <c r="B21" s="110" t="s">
        <v>399</v>
      </c>
      <c r="C21" s="111" t="s">
        <v>400</v>
      </c>
      <c r="D21" s="149">
        <v>143</v>
      </c>
      <c r="E21" s="113">
        <v>-2.1</v>
      </c>
      <c r="F21" s="150">
        <v>130.9</v>
      </c>
      <c r="G21" s="113">
        <v>0.9</v>
      </c>
      <c r="H21" s="150">
        <v>12.1</v>
      </c>
      <c r="I21" s="113">
        <v>-26.2</v>
      </c>
      <c r="J21" s="113">
        <v>17.4</v>
      </c>
      <c r="K21" s="113">
        <v>0.09999999999999787</v>
      </c>
    </row>
    <row r="22" spans="2:11" ht="15" customHeight="1">
      <c r="B22" s="110" t="s">
        <v>353</v>
      </c>
      <c r="C22" s="111" t="s">
        <v>402</v>
      </c>
      <c r="D22" s="149">
        <v>159.6</v>
      </c>
      <c r="E22" s="113">
        <v>11.1</v>
      </c>
      <c r="F22" s="150">
        <v>142.1</v>
      </c>
      <c r="G22" s="113">
        <v>7.1</v>
      </c>
      <c r="H22" s="150">
        <v>17.5</v>
      </c>
      <c r="I22" s="113">
        <v>60.6</v>
      </c>
      <c r="J22" s="113">
        <v>19.1</v>
      </c>
      <c r="K22" s="113">
        <v>2.1</v>
      </c>
    </row>
    <row r="23" spans="2:11" ht="15" customHeight="1">
      <c r="B23" s="110" t="s">
        <v>163</v>
      </c>
      <c r="C23" s="111" t="s">
        <v>148</v>
      </c>
      <c r="D23" s="149">
        <v>178</v>
      </c>
      <c r="E23" s="113">
        <v>4.8</v>
      </c>
      <c r="F23" s="150">
        <v>148.3</v>
      </c>
      <c r="G23" s="113">
        <v>4.7</v>
      </c>
      <c r="H23" s="150">
        <v>29.7</v>
      </c>
      <c r="I23" s="113">
        <v>4.9</v>
      </c>
      <c r="J23" s="113">
        <v>20.1</v>
      </c>
      <c r="K23" s="113">
        <v>0.3000000000000007</v>
      </c>
    </row>
    <row r="24" spans="2:11" ht="15" customHeight="1">
      <c r="B24" s="110" t="s">
        <v>403</v>
      </c>
      <c r="C24" s="111" t="s">
        <v>99</v>
      </c>
      <c r="D24" s="149">
        <v>130.9</v>
      </c>
      <c r="E24" s="113">
        <v>-1.2</v>
      </c>
      <c r="F24" s="150">
        <v>123.6</v>
      </c>
      <c r="G24" s="121">
        <v>-2</v>
      </c>
      <c r="H24" s="150">
        <v>7.3</v>
      </c>
      <c r="I24" s="121">
        <v>15.9</v>
      </c>
      <c r="J24" s="121">
        <v>18.6</v>
      </c>
      <c r="K24" s="121">
        <v>0</v>
      </c>
    </row>
    <row r="25" spans="2:11" ht="15" customHeight="1">
      <c r="B25" s="110" t="s">
        <v>404</v>
      </c>
      <c r="C25" s="111" t="s">
        <v>166</v>
      </c>
      <c r="D25" s="151">
        <v>135.6</v>
      </c>
      <c r="E25" s="121">
        <v>1.5</v>
      </c>
      <c r="F25" s="152">
        <v>125.4</v>
      </c>
      <c r="G25" s="121">
        <v>-0.2</v>
      </c>
      <c r="H25" s="152">
        <v>10.2</v>
      </c>
      <c r="I25" s="121">
        <v>27.5</v>
      </c>
      <c r="J25" s="121">
        <v>17.5</v>
      </c>
      <c r="K25" s="121">
        <v>-0.10000000000000142</v>
      </c>
    </row>
    <row r="26" spans="2:11" ht="15" customHeight="1">
      <c r="B26" s="110" t="s">
        <v>405</v>
      </c>
      <c r="C26" s="111" t="s">
        <v>255</v>
      </c>
      <c r="D26" s="151">
        <v>153.9</v>
      </c>
      <c r="E26" s="121">
        <v>6.8</v>
      </c>
      <c r="F26" s="152">
        <v>142.5</v>
      </c>
      <c r="G26" s="121">
        <v>7.5</v>
      </c>
      <c r="H26" s="152">
        <v>11.4</v>
      </c>
      <c r="I26" s="121">
        <v>-0.9</v>
      </c>
      <c r="J26" s="121">
        <v>20.1</v>
      </c>
      <c r="K26" s="121">
        <v>1.6</v>
      </c>
    </row>
    <row r="27" spans="2:11" ht="15" customHeight="1">
      <c r="B27" s="110" t="s">
        <v>344</v>
      </c>
      <c r="C27" s="111" t="s">
        <v>328</v>
      </c>
      <c r="D27" s="151">
        <v>154.6</v>
      </c>
      <c r="E27" s="121">
        <v>4.3</v>
      </c>
      <c r="F27" s="152">
        <v>143.7</v>
      </c>
      <c r="G27" s="121">
        <v>4.4</v>
      </c>
      <c r="H27" s="152">
        <v>10.9</v>
      </c>
      <c r="I27" s="121">
        <v>3.7</v>
      </c>
      <c r="J27" s="121">
        <v>19</v>
      </c>
      <c r="K27" s="121">
        <v>0.6000000000000014</v>
      </c>
    </row>
    <row r="28" spans="2:11" ht="15" customHeight="1">
      <c r="B28" s="110" t="s">
        <v>281</v>
      </c>
      <c r="C28" s="111" t="s">
        <v>59</v>
      </c>
      <c r="D28" s="151">
        <v>100.1</v>
      </c>
      <c r="E28" s="121">
        <v>2.5</v>
      </c>
      <c r="F28" s="152">
        <v>93.7</v>
      </c>
      <c r="G28" s="121">
        <v>1.4</v>
      </c>
      <c r="H28" s="152">
        <v>6.4</v>
      </c>
      <c r="I28" s="121">
        <v>23.2</v>
      </c>
      <c r="J28" s="121">
        <v>15</v>
      </c>
      <c r="K28" s="121">
        <v>-0.1999999999999993</v>
      </c>
    </row>
    <row r="29" spans="2:11" ht="15" customHeight="1">
      <c r="B29" s="110" t="s">
        <v>199</v>
      </c>
      <c r="C29" s="111" t="s">
        <v>308</v>
      </c>
      <c r="D29" s="151">
        <v>123.9</v>
      </c>
      <c r="E29" s="121">
        <v>3.4</v>
      </c>
      <c r="F29" s="152">
        <v>118.7</v>
      </c>
      <c r="G29" s="121">
        <v>5</v>
      </c>
      <c r="H29" s="152">
        <v>5.2</v>
      </c>
      <c r="I29" s="121">
        <v>-23.6</v>
      </c>
      <c r="J29" s="121">
        <v>17.8</v>
      </c>
      <c r="K29" s="121">
        <v>1</v>
      </c>
    </row>
    <row r="30" spans="2:11" ht="15" customHeight="1">
      <c r="B30" s="110" t="s">
        <v>406</v>
      </c>
      <c r="C30" s="111" t="s">
        <v>115</v>
      </c>
      <c r="D30" s="151">
        <v>119.7</v>
      </c>
      <c r="E30" s="121">
        <v>-6.6</v>
      </c>
      <c r="F30" s="152">
        <v>114.5</v>
      </c>
      <c r="G30" s="121">
        <v>-3.6</v>
      </c>
      <c r="H30" s="152">
        <v>5.2</v>
      </c>
      <c r="I30" s="121">
        <v>-44.2</v>
      </c>
      <c r="J30" s="121">
        <v>16.8</v>
      </c>
      <c r="K30" s="121">
        <v>-0.1999999999999993</v>
      </c>
    </row>
    <row r="31" spans="2:11" ht="15" customHeight="1">
      <c r="B31" s="110" t="s">
        <v>407</v>
      </c>
      <c r="C31" s="111" t="s">
        <v>101</v>
      </c>
      <c r="D31" s="151">
        <v>137.7</v>
      </c>
      <c r="E31" s="121">
        <v>-0.2</v>
      </c>
      <c r="F31" s="152">
        <v>130.8</v>
      </c>
      <c r="G31" s="121">
        <v>-0.8</v>
      </c>
      <c r="H31" s="152">
        <v>6.9</v>
      </c>
      <c r="I31" s="121">
        <v>13.1</v>
      </c>
      <c r="J31" s="121">
        <v>18.3</v>
      </c>
      <c r="K31" s="121">
        <v>0.3000000000000007</v>
      </c>
    </row>
    <row r="32" spans="2:11" ht="15" customHeight="1">
      <c r="B32" s="110" t="s">
        <v>312</v>
      </c>
      <c r="C32" s="111" t="s">
        <v>73</v>
      </c>
      <c r="D32" s="151">
        <v>141.7</v>
      </c>
      <c r="E32" s="121">
        <v>2.4</v>
      </c>
      <c r="F32" s="152">
        <v>135.2</v>
      </c>
      <c r="G32" s="121">
        <v>1.4</v>
      </c>
      <c r="H32" s="152">
        <v>6.5</v>
      </c>
      <c r="I32" s="121">
        <v>30</v>
      </c>
      <c r="J32" s="121">
        <v>18.1</v>
      </c>
      <c r="K32" s="121">
        <v>0.7000000000000028</v>
      </c>
    </row>
    <row r="33" spans="2:11" ht="15" customHeight="1">
      <c r="B33" s="125" t="s">
        <v>156</v>
      </c>
      <c r="C33" s="153" t="s">
        <v>26</v>
      </c>
      <c r="D33" s="154">
        <v>125.1</v>
      </c>
      <c r="E33" s="128">
        <v>-2.3</v>
      </c>
      <c r="F33" s="155">
        <v>116.7</v>
      </c>
      <c r="G33" s="128">
        <v>-3.5</v>
      </c>
      <c r="H33" s="155">
        <v>8.4</v>
      </c>
      <c r="I33" s="128">
        <v>20</v>
      </c>
      <c r="J33" s="128">
        <v>18.2</v>
      </c>
      <c r="K33" s="128">
        <v>-0.40000000000000213</v>
      </c>
    </row>
    <row r="34" spans="3:11" ht="13.5">
      <c r="C34" s="156"/>
      <c r="J34" s="133"/>
      <c r="K34" s="133"/>
    </row>
    <row r="35" spans="1:11" ht="17.25">
      <c r="A35" s="93" t="s">
        <v>335</v>
      </c>
      <c r="B35" s="93"/>
      <c r="E35" s="91"/>
      <c r="F35" s="91"/>
      <c r="G35" s="91"/>
      <c r="H35" s="91"/>
      <c r="I35" s="91"/>
      <c r="J35" s="91"/>
      <c r="K35" s="91"/>
    </row>
    <row r="36" spans="1:11" ht="14.25" customHeight="1">
      <c r="A36" s="93"/>
      <c r="B36" s="93"/>
      <c r="E36" s="91"/>
      <c r="F36" s="91"/>
      <c r="G36" s="91"/>
      <c r="H36" s="91"/>
      <c r="I36" s="91"/>
      <c r="J36" s="91"/>
      <c r="K36" s="91"/>
    </row>
    <row r="37" spans="3:11" ht="15" customHeight="1">
      <c r="C37" s="607" t="s">
        <v>599</v>
      </c>
      <c r="D37" s="607"/>
      <c r="E37" s="607"/>
      <c r="F37" s="607"/>
      <c r="G37" s="607"/>
      <c r="H37" s="607"/>
      <c r="I37" s="607"/>
      <c r="J37" s="607"/>
      <c r="K37" s="607"/>
    </row>
    <row r="38" spans="3:11" ht="15" customHeight="1">
      <c r="C38" s="607"/>
      <c r="D38" s="607"/>
      <c r="E38" s="607"/>
      <c r="F38" s="607"/>
      <c r="G38" s="607"/>
      <c r="H38" s="607"/>
      <c r="I38" s="607"/>
      <c r="J38" s="607"/>
      <c r="K38" s="607"/>
    </row>
    <row r="39" spans="3:11" ht="15" customHeight="1">
      <c r="C39" s="608" t="s">
        <v>600</v>
      </c>
      <c r="D39" s="608"/>
      <c r="E39" s="608"/>
      <c r="F39" s="608"/>
      <c r="G39" s="608"/>
      <c r="H39" s="608"/>
      <c r="I39" s="608"/>
      <c r="J39" s="608"/>
      <c r="K39" s="608"/>
    </row>
    <row r="40" spans="3:11" ht="15" customHeight="1">
      <c r="C40" s="608"/>
      <c r="D40" s="608"/>
      <c r="E40" s="608"/>
      <c r="F40" s="608"/>
      <c r="G40" s="608"/>
      <c r="H40" s="608"/>
      <c r="I40" s="608"/>
      <c r="J40" s="608"/>
      <c r="K40" s="608"/>
    </row>
    <row r="41" spans="3:11" ht="15" customHeight="1">
      <c r="C41" s="608"/>
      <c r="D41" s="608"/>
      <c r="E41" s="608"/>
      <c r="F41" s="608"/>
      <c r="G41" s="608"/>
      <c r="H41" s="608"/>
      <c r="I41" s="608"/>
      <c r="J41" s="608"/>
      <c r="K41" s="608"/>
    </row>
    <row r="42" spans="3:11" ht="15" customHeight="1">
      <c r="C42" s="608" t="s">
        <v>601</v>
      </c>
      <c r="D42" s="608"/>
      <c r="E42" s="608"/>
      <c r="F42" s="608"/>
      <c r="G42" s="608"/>
      <c r="H42" s="608"/>
      <c r="I42" s="608"/>
      <c r="J42" s="608"/>
      <c r="K42" s="608"/>
    </row>
    <row r="43" spans="3:11" ht="15" customHeight="1">
      <c r="C43" s="608"/>
      <c r="D43" s="608"/>
      <c r="E43" s="608"/>
      <c r="F43" s="608"/>
      <c r="G43" s="608"/>
      <c r="H43" s="608"/>
      <c r="I43" s="608"/>
      <c r="J43" s="608"/>
      <c r="K43" s="608"/>
    </row>
    <row r="44" spans="3:11" ht="13.5" customHeight="1">
      <c r="C44" s="8"/>
      <c r="D44" s="8"/>
      <c r="E44" s="8"/>
      <c r="F44" s="8"/>
      <c r="G44" s="8"/>
      <c r="H44" s="8"/>
      <c r="I44" s="8"/>
      <c r="J44" s="8"/>
      <c r="K44" s="8"/>
    </row>
    <row r="45" spans="3:11" s="91" customFormat="1" ht="14.25" customHeight="1">
      <c r="C45" s="95" t="s">
        <v>413</v>
      </c>
      <c r="K45" s="7" t="s">
        <v>409</v>
      </c>
    </row>
    <row r="46" spans="2:11" ht="8.25" customHeight="1">
      <c r="B46" s="626" t="s">
        <v>133</v>
      </c>
      <c r="C46" s="627"/>
      <c r="D46" s="615" t="s">
        <v>168</v>
      </c>
      <c r="E46" s="616"/>
      <c r="F46" s="144"/>
      <c r="G46" s="98"/>
      <c r="H46" s="144"/>
      <c r="I46" s="98"/>
      <c r="J46" s="619" t="s">
        <v>397</v>
      </c>
      <c r="K46" s="620"/>
    </row>
    <row r="47" spans="2:11" ht="13.5" customHeight="1">
      <c r="B47" s="628"/>
      <c r="C47" s="629"/>
      <c r="D47" s="617"/>
      <c r="E47" s="618"/>
      <c r="F47" s="615" t="s">
        <v>412</v>
      </c>
      <c r="G47" s="632"/>
      <c r="H47" s="615" t="s">
        <v>11</v>
      </c>
      <c r="I47" s="632"/>
      <c r="J47" s="621"/>
      <c r="K47" s="622"/>
    </row>
    <row r="48" spans="2:11" s="142" customFormat="1" ht="24.75" customHeight="1">
      <c r="B48" s="630"/>
      <c r="C48" s="631"/>
      <c r="D48" s="101"/>
      <c r="E48" s="102" t="s">
        <v>320</v>
      </c>
      <c r="F48" s="101"/>
      <c r="G48" s="102" t="s">
        <v>320</v>
      </c>
      <c r="H48" s="101"/>
      <c r="I48" s="102" t="s">
        <v>320</v>
      </c>
      <c r="J48" s="103"/>
      <c r="K48" s="102" t="s">
        <v>169</v>
      </c>
    </row>
    <row r="49" spans="2:11" s="143" customFormat="1" ht="11.25">
      <c r="B49" s="106"/>
      <c r="C49" s="107"/>
      <c r="D49" s="145" t="s">
        <v>61</v>
      </c>
      <c r="E49" s="146" t="s">
        <v>93</v>
      </c>
      <c r="F49" s="146" t="s">
        <v>61</v>
      </c>
      <c r="G49" s="146" t="s">
        <v>93</v>
      </c>
      <c r="H49" s="146" t="s">
        <v>61</v>
      </c>
      <c r="I49" s="146" t="s">
        <v>93</v>
      </c>
      <c r="J49" s="146" t="s">
        <v>331</v>
      </c>
      <c r="K49" s="146" t="s">
        <v>331</v>
      </c>
    </row>
    <row r="50" spans="2:11" ht="15" customHeight="1">
      <c r="B50" s="110" t="s">
        <v>49</v>
      </c>
      <c r="C50" s="111" t="s">
        <v>46</v>
      </c>
      <c r="D50" s="147">
        <v>148</v>
      </c>
      <c r="E50" s="113">
        <v>0.1</v>
      </c>
      <c r="F50" s="148">
        <v>134.7</v>
      </c>
      <c r="G50" s="113">
        <v>0.2</v>
      </c>
      <c r="H50" s="148">
        <v>13.3</v>
      </c>
      <c r="I50" s="113">
        <v>-0.7</v>
      </c>
      <c r="J50" s="148">
        <v>18.6</v>
      </c>
      <c r="K50" s="113">
        <v>0</v>
      </c>
    </row>
    <row r="51" spans="2:11" ht="15" customHeight="1">
      <c r="B51" s="110" t="s">
        <v>398</v>
      </c>
      <c r="C51" s="111" t="s">
        <v>159</v>
      </c>
      <c r="D51" s="147">
        <v>165.6</v>
      </c>
      <c r="E51" s="113">
        <v>17</v>
      </c>
      <c r="F51" s="148">
        <v>145.4</v>
      </c>
      <c r="G51" s="113">
        <v>8.6</v>
      </c>
      <c r="H51" s="148">
        <v>20.2</v>
      </c>
      <c r="I51" s="113">
        <v>159.3</v>
      </c>
      <c r="J51" s="148">
        <v>19.9</v>
      </c>
      <c r="K51" s="113">
        <v>2</v>
      </c>
    </row>
    <row r="52" spans="2:11" ht="15" customHeight="1">
      <c r="B52" s="110" t="s">
        <v>67</v>
      </c>
      <c r="C52" s="111" t="s">
        <v>98</v>
      </c>
      <c r="D52" s="147">
        <v>162.9</v>
      </c>
      <c r="E52" s="113">
        <v>-2.7</v>
      </c>
      <c r="F52" s="148">
        <v>145.5</v>
      </c>
      <c r="G52" s="113">
        <v>-2.3</v>
      </c>
      <c r="H52" s="148">
        <v>17.4</v>
      </c>
      <c r="I52" s="113">
        <v>-6.4</v>
      </c>
      <c r="J52" s="113">
        <v>19.2</v>
      </c>
      <c r="K52" s="113">
        <v>-0.3000000000000007</v>
      </c>
    </row>
    <row r="53" spans="2:11" ht="15" customHeight="1">
      <c r="B53" s="110" t="s">
        <v>399</v>
      </c>
      <c r="C53" s="111" t="s">
        <v>400</v>
      </c>
      <c r="D53" s="147">
        <v>143.1</v>
      </c>
      <c r="E53" s="113">
        <v>-2.1</v>
      </c>
      <c r="F53" s="148">
        <v>128.2</v>
      </c>
      <c r="G53" s="113">
        <v>-1.1</v>
      </c>
      <c r="H53" s="148">
        <v>14.9</v>
      </c>
      <c r="I53" s="113">
        <v>-9.1</v>
      </c>
      <c r="J53" s="113">
        <v>17.1</v>
      </c>
      <c r="K53" s="113">
        <v>-0.1999999999999993</v>
      </c>
    </row>
    <row r="54" spans="2:11" ht="15" customHeight="1">
      <c r="B54" s="110" t="s">
        <v>353</v>
      </c>
      <c r="C54" s="111" t="s">
        <v>402</v>
      </c>
      <c r="D54" s="147">
        <v>160.7</v>
      </c>
      <c r="E54" s="113">
        <v>-1.3</v>
      </c>
      <c r="F54" s="148">
        <v>139.2</v>
      </c>
      <c r="G54" s="113">
        <v>-6.5</v>
      </c>
      <c r="H54" s="148">
        <v>21.5</v>
      </c>
      <c r="I54" s="113">
        <v>52.6</v>
      </c>
      <c r="J54" s="113">
        <v>18.9</v>
      </c>
      <c r="K54" s="113">
        <v>0.09999999999999787</v>
      </c>
    </row>
    <row r="55" spans="2:11" ht="15" customHeight="1">
      <c r="B55" s="110" t="s">
        <v>163</v>
      </c>
      <c r="C55" s="111" t="s">
        <v>148</v>
      </c>
      <c r="D55" s="147">
        <v>170</v>
      </c>
      <c r="E55" s="113">
        <v>-5.7</v>
      </c>
      <c r="F55" s="148">
        <v>144.2</v>
      </c>
      <c r="G55" s="113">
        <v>-3.1</v>
      </c>
      <c r="H55" s="148">
        <v>25.8</v>
      </c>
      <c r="I55" s="113">
        <v>-17.8</v>
      </c>
      <c r="J55" s="113">
        <v>19.5</v>
      </c>
      <c r="K55" s="113">
        <v>-0.5</v>
      </c>
    </row>
    <row r="56" spans="2:11" ht="15" customHeight="1">
      <c r="B56" s="110" t="s">
        <v>403</v>
      </c>
      <c r="C56" s="111" t="s">
        <v>99</v>
      </c>
      <c r="D56" s="147">
        <v>133.5</v>
      </c>
      <c r="E56" s="113">
        <v>4.5</v>
      </c>
      <c r="F56" s="148">
        <v>126.1</v>
      </c>
      <c r="G56" s="113">
        <v>3.9</v>
      </c>
      <c r="H56" s="148">
        <v>7.4</v>
      </c>
      <c r="I56" s="113">
        <v>15.7</v>
      </c>
      <c r="J56" s="113">
        <v>18.9</v>
      </c>
      <c r="K56" s="113">
        <v>0.09999999999999787</v>
      </c>
    </row>
    <row r="57" spans="2:11" ht="15" customHeight="1">
      <c r="B57" s="110" t="s">
        <v>404</v>
      </c>
      <c r="C57" s="111" t="s">
        <v>166</v>
      </c>
      <c r="D57" s="147">
        <v>132.3</v>
      </c>
      <c r="E57" s="113">
        <v>-1.7</v>
      </c>
      <c r="F57" s="148">
        <v>119.1</v>
      </c>
      <c r="G57" s="113">
        <v>-4.4</v>
      </c>
      <c r="H57" s="148">
        <v>13.2</v>
      </c>
      <c r="I57" s="113">
        <v>32.1</v>
      </c>
      <c r="J57" s="113">
        <v>17.1</v>
      </c>
      <c r="K57" s="113">
        <v>-0.3999999999999986</v>
      </c>
    </row>
    <row r="58" spans="2:11" ht="15" customHeight="1">
      <c r="B58" s="110" t="s">
        <v>405</v>
      </c>
      <c r="C58" s="111" t="s">
        <v>255</v>
      </c>
      <c r="D58" s="147">
        <v>143.4</v>
      </c>
      <c r="E58" s="113">
        <v>5.9</v>
      </c>
      <c r="F58" s="157">
        <v>128.5</v>
      </c>
      <c r="G58" s="113">
        <v>4</v>
      </c>
      <c r="H58" s="157">
        <v>14.9</v>
      </c>
      <c r="I58" s="113">
        <v>27.4</v>
      </c>
      <c r="J58" s="113">
        <v>20.3</v>
      </c>
      <c r="K58" s="113">
        <v>1.9</v>
      </c>
    </row>
    <row r="59" spans="2:11" ht="15" customHeight="1">
      <c r="B59" s="110" t="s">
        <v>344</v>
      </c>
      <c r="C59" s="111" t="s">
        <v>328</v>
      </c>
      <c r="D59" s="147">
        <v>157.3</v>
      </c>
      <c r="E59" s="113">
        <v>4.9</v>
      </c>
      <c r="F59" s="157">
        <v>143</v>
      </c>
      <c r="G59" s="113">
        <v>5.2</v>
      </c>
      <c r="H59" s="157">
        <v>14.3</v>
      </c>
      <c r="I59" s="113">
        <v>3.7</v>
      </c>
      <c r="J59" s="113">
        <v>18.4</v>
      </c>
      <c r="K59" s="113">
        <v>0.7999999999999972</v>
      </c>
    </row>
    <row r="60" spans="2:11" ht="15" customHeight="1">
      <c r="B60" s="110" t="s">
        <v>281</v>
      </c>
      <c r="C60" s="111" t="s">
        <v>59</v>
      </c>
      <c r="D60" s="147">
        <v>118</v>
      </c>
      <c r="E60" s="113">
        <v>6.2</v>
      </c>
      <c r="F60" s="157">
        <v>109.5</v>
      </c>
      <c r="G60" s="113">
        <v>6.1</v>
      </c>
      <c r="H60" s="157">
        <v>8.5</v>
      </c>
      <c r="I60" s="113">
        <v>7.5</v>
      </c>
      <c r="J60" s="113">
        <v>16.1</v>
      </c>
      <c r="K60" s="113">
        <v>0.10000000000000142</v>
      </c>
    </row>
    <row r="61" spans="2:11" ht="15" customHeight="1">
      <c r="B61" s="110" t="s">
        <v>199</v>
      </c>
      <c r="C61" s="111" t="s">
        <v>308</v>
      </c>
      <c r="D61" s="147">
        <v>115.8</v>
      </c>
      <c r="E61" s="113">
        <v>0.8</v>
      </c>
      <c r="F61" s="157">
        <v>108.5</v>
      </c>
      <c r="G61" s="113">
        <v>-0.3</v>
      </c>
      <c r="H61" s="157">
        <v>7.3</v>
      </c>
      <c r="I61" s="113">
        <v>19.7</v>
      </c>
      <c r="J61" s="113">
        <v>16.3</v>
      </c>
      <c r="K61" s="113">
        <v>-0.3000000000000007</v>
      </c>
    </row>
    <row r="62" spans="2:11" ht="15" customHeight="1">
      <c r="B62" s="110" t="s">
        <v>406</v>
      </c>
      <c r="C62" s="111" t="s">
        <v>115</v>
      </c>
      <c r="D62" s="147">
        <v>132.6</v>
      </c>
      <c r="E62" s="113">
        <v>-0.1</v>
      </c>
      <c r="F62" s="157">
        <v>128.7</v>
      </c>
      <c r="G62" s="113">
        <v>5.2</v>
      </c>
      <c r="H62" s="157">
        <v>3.9</v>
      </c>
      <c r="I62" s="113">
        <v>-62.1</v>
      </c>
      <c r="J62" s="113">
        <v>18.1</v>
      </c>
      <c r="K62" s="113">
        <v>1</v>
      </c>
    </row>
    <row r="63" spans="2:11" ht="15" customHeight="1">
      <c r="B63" s="110" t="s">
        <v>407</v>
      </c>
      <c r="C63" s="111" t="s">
        <v>101</v>
      </c>
      <c r="D63" s="147">
        <v>145.3</v>
      </c>
      <c r="E63" s="113">
        <v>4</v>
      </c>
      <c r="F63" s="157">
        <v>137.1</v>
      </c>
      <c r="G63" s="113">
        <v>2.6</v>
      </c>
      <c r="H63" s="157">
        <v>8.2</v>
      </c>
      <c r="I63" s="113">
        <v>30.1</v>
      </c>
      <c r="J63" s="113">
        <v>18.5</v>
      </c>
      <c r="K63" s="113">
        <v>0.5</v>
      </c>
    </row>
    <row r="64" spans="2:11" ht="15" customHeight="1">
      <c r="B64" s="110" t="s">
        <v>312</v>
      </c>
      <c r="C64" s="111" t="s">
        <v>73</v>
      </c>
      <c r="D64" s="147">
        <v>142.9</v>
      </c>
      <c r="E64" s="113">
        <v>3.1</v>
      </c>
      <c r="F64" s="157">
        <v>134.6</v>
      </c>
      <c r="G64" s="113">
        <v>0.7</v>
      </c>
      <c r="H64" s="157">
        <v>8.3</v>
      </c>
      <c r="I64" s="113">
        <v>62.7</v>
      </c>
      <c r="J64" s="113">
        <v>18.4</v>
      </c>
      <c r="K64" s="113">
        <v>0.7999999999999972</v>
      </c>
    </row>
    <row r="65" spans="2:11" ht="15" customHeight="1">
      <c r="B65" s="125" t="s">
        <v>156</v>
      </c>
      <c r="C65" s="153" t="s">
        <v>26</v>
      </c>
      <c r="D65" s="158">
        <v>120.9</v>
      </c>
      <c r="E65" s="137">
        <v>-1</v>
      </c>
      <c r="F65" s="159">
        <v>112.8</v>
      </c>
      <c r="G65" s="137">
        <v>-1.7</v>
      </c>
      <c r="H65" s="159">
        <v>8.1</v>
      </c>
      <c r="I65" s="137">
        <v>11</v>
      </c>
      <c r="J65" s="137">
        <v>18.1</v>
      </c>
      <c r="K65" s="137">
        <v>-0.29999999999999716</v>
      </c>
    </row>
    <row r="66" ht="13.5">
      <c r="C66" s="156"/>
    </row>
    <row r="67" spans="3:9" ht="13.5">
      <c r="C67" s="6"/>
      <c r="D67" s="6"/>
      <c r="E67" s="6"/>
      <c r="G67" s="6"/>
      <c r="H67" s="6"/>
      <c r="I67" s="6"/>
    </row>
    <row r="68" ht="13.5">
      <c r="F68" s="141" t="s">
        <v>415</v>
      </c>
    </row>
    <row r="97" ht="13.5">
      <c r="F97" s="141"/>
    </row>
  </sheetData>
  <sheetProtection/>
  <mergeCells count="16">
    <mergeCell ref="C5:K6"/>
    <mergeCell ref="C7:K9"/>
    <mergeCell ref="C10:K11"/>
    <mergeCell ref="B14:C16"/>
    <mergeCell ref="D14:E15"/>
    <mergeCell ref="J14:K15"/>
    <mergeCell ref="F15:G15"/>
    <mergeCell ref="H15:I15"/>
    <mergeCell ref="C37:K38"/>
    <mergeCell ref="C39:K41"/>
    <mergeCell ref="C42:K43"/>
    <mergeCell ref="B46:C48"/>
    <mergeCell ref="D46:E47"/>
    <mergeCell ref="J46:K47"/>
    <mergeCell ref="F47:G47"/>
    <mergeCell ref="H47:I47"/>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workbookViewId="0" topLeftCell="A1">
      <selection activeCell="A1" sqref="A1"/>
    </sheetView>
  </sheetViews>
  <sheetFormatPr defaultColWidth="8.796875" defaultRowHeight="14.25"/>
  <cols>
    <col min="1" max="1" width="2.09765625" style="4" customWidth="1"/>
    <col min="2" max="2" width="3.19921875" style="4" customWidth="1"/>
    <col min="3" max="3" width="29.19921875" style="4" customWidth="1"/>
    <col min="4" max="4" width="11.8984375" style="4" customWidth="1"/>
    <col min="5" max="5" width="8.3984375" style="4" customWidth="1"/>
    <col min="6" max="7" width="8.8984375" style="4" customWidth="1"/>
    <col min="8" max="11" width="9.19921875" style="4" customWidth="1"/>
    <col min="12" max="13" width="7.5" style="4" customWidth="1"/>
    <col min="14" max="14" width="9.19921875" style="4" bestFit="1" customWidth="1"/>
    <col min="15" max="16384" width="9" style="4" bestFit="1" customWidth="1"/>
  </cols>
  <sheetData>
    <row r="1" spans="1:13" ht="17.25">
      <c r="A1" s="93" t="s">
        <v>417</v>
      </c>
      <c r="B1" s="93"/>
      <c r="C1" s="92"/>
      <c r="D1" s="91"/>
      <c r="E1" s="91"/>
      <c r="F1" s="91"/>
      <c r="G1" s="91"/>
      <c r="H1" s="91"/>
      <c r="I1" s="91"/>
      <c r="J1" s="91"/>
      <c r="K1" s="8"/>
      <c r="L1" s="8"/>
      <c r="M1" s="8"/>
    </row>
    <row r="2" spans="1:13" ht="17.25">
      <c r="A2" s="93"/>
      <c r="B2" s="93"/>
      <c r="C2" s="92"/>
      <c r="D2" s="91"/>
      <c r="E2" s="91"/>
      <c r="F2" s="91"/>
      <c r="G2" s="91"/>
      <c r="H2" s="91"/>
      <c r="I2" s="91"/>
      <c r="J2" s="91"/>
      <c r="K2" s="8"/>
      <c r="L2" s="8"/>
      <c r="M2" s="8"/>
    </row>
    <row r="3" spans="1:13" ht="17.25">
      <c r="A3" s="92"/>
      <c r="B3" s="92"/>
      <c r="C3" s="93" t="s">
        <v>261</v>
      </c>
      <c r="D3" s="8"/>
      <c r="E3" s="8"/>
      <c r="F3" s="8"/>
      <c r="G3" s="8"/>
      <c r="H3" s="8"/>
      <c r="I3" s="8"/>
      <c r="J3" s="8"/>
      <c r="K3" s="8"/>
      <c r="L3" s="8"/>
      <c r="M3" s="8"/>
    </row>
    <row r="4" spans="1:13" ht="13.5" customHeight="1">
      <c r="A4" s="92"/>
      <c r="B4" s="92"/>
      <c r="C4" s="93"/>
      <c r="D4" s="8"/>
      <c r="E4" s="8"/>
      <c r="F4" s="8"/>
      <c r="G4" s="8"/>
      <c r="H4" s="8"/>
      <c r="I4" s="8"/>
      <c r="J4" s="8"/>
      <c r="K4" s="8"/>
      <c r="L4" s="8"/>
      <c r="M4" s="8"/>
    </row>
    <row r="5" spans="3:13" ht="15" customHeight="1">
      <c r="C5" s="608" t="s">
        <v>592</v>
      </c>
      <c r="D5" s="608"/>
      <c r="E5" s="608"/>
      <c r="F5" s="608"/>
      <c r="G5" s="608"/>
      <c r="H5" s="608"/>
      <c r="I5" s="608"/>
      <c r="J5" s="608"/>
      <c r="K5" s="608"/>
      <c r="L5" s="94"/>
      <c r="M5" s="94"/>
    </row>
    <row r="6" spans="3:13" ht="15" customHeight="1">
      <c r="C6" s="608"/>
      <c r="D6" s="608"/>
      <c r="E6" s="608"/>
      <c r="F6" s="608"/>
      <c r="G6" s="608"/>
      <c r="H6" s="608"/>
      <c r="I6" s="608"/>
      <c r="J6" s="608"/>
      <c r="K6" s="608"/>
      <c r="L6" s="94"/>
      <c r="M6" s="94"/>
    </row>
    <row r="7" spans="3:13" ht="15" customHeight="1">
      <c r="C7" s="608"/>
      <c r="D7" s="608"/>
      <c r="E7" s="608"/>
      <c r="F7" s="608"/>
      <c r="G7" s="608"/>
      <c r="H7" s="608"/>
      <c r="I7" s="608"/>
      <c r="J7" s="608"/>
      <c r="K7" s="608"/>
      <c r="L7" s="94"/>
      <c r="M7" s="94"/>
    </row>
    <row r="8" spans="3:13" ht="15" customHeight="1">
      <c r="C8" s="608" t="s">
        <v>593</v>
      </c>
      <c r="D8" s="608"/>
      <c r="E8" s="608"/>
      <c r="F8" s="608"/>
      <c r="G8" s="608"/>
      <c r="H8" s="608"/>
      <c r="I8" s="608"/>
      <c r="J8" s="608"/>
      <c r="K8" s="608"/>
      <c r="L8" s="94"/>
      <c r="M8" s="94"/>
    </row>
    <row r="9" spans="3:13" ht="15" customHeight="1">
      <c r="C9" s="608"/>
      <c r="D9" s="608"/>
      <c r="E9" s="608"/>
      <c r="F9" s="608"/>
      <c r="G9" s="608"/>
      <c r="H9" s="608"/>
      <c r="I9" s="608"/>
      <c r="J9" s="608"/>
      <c r="K9" s="608"/>
      <c r="L9" s="94"/>
      <c r="M9" s="94"/>
    </row>
    <row r="10" spans="3:13" ht="15" customHeight="1">
      <c r="C10" s="94"/>
      <c r="D10" s="94"/>
      <c r="E10" s="94"/>
      <c r="F10" s="94"/>
      <c r="G10" s="94"/>
      <c r="H10" s="94"/>
      <c r="I10" s="94"/>
      <c r="J10" s="94"/>
      <c r="K10" s="94"/>
      <c r="L10" s="94"/>
      <c r="M10" s="94"/>
    </row>
    <row r="11" spans="3:13" ht="15" customHeight="1">
      <c r="C11" s="95" t="s">
        <v>217</v>
      </c>
      <c r="D11" s="91"/>
      <c r="E11" s="91"/>
      <c r="F11" s="91"/>
      <c r="G11" s="91"/>
      <c r="H11" s="91"/>
      <c r="I11" s="91"/>
      <c r="J11" s="91"/>
      <c r="K11" s="160" t="s">
        <v>237</v>
      </c>
      <c r="L11" s="91"/>
      <c r="M11" s="161"/>
    </row>
    <row r="12" spans="2:12" ht="15" customHeight="1">
      <c r="B12" s="626" t="s">
        <v>89</v>
      </c>
      <c r="C12" s="627"/>
      <c r="D12" s="619" t="s">
        <v>91</v>
      </c>
      <c r="E12" s="623"/>
      <c r="F12" s="615" t="s">
        <v>418</v>
      </c>
      <c r="G12" s="632"/>
      <c r="H12" s="635" t="s">
        <v>106</v>
      </c>
      <c r="I12" s="636"/>
      <c r="J12" s="636"/>
      <c r="K12" s="636"/>
      <c r="L12" s="162"/>
    </row>
    <row r="13" spans="2:12" ht="7.5" customHeight="1">
      <c r="B13" s="628"/>
      <c r="C13" s="629"/>
      <c r="D13" s="621"/>
      <c r="E13" s="633"/>
      <c r="F13" s="617"/>
      <c r="G13" s="634"/>
      <c r="H13" s="637" t="s">
        <v>419</v>
      </c>
      <c r="I13" s="163"/>
      <c r="J13" s="637" t="s">
        <v>420</v>
      </c>
      <c r="K13" s="163"/>
      <c r="L13" s="162"/>
    </row>
    <row r="14" spans="2:11" ht="24.75" customHeight="1">
      <c r="B14" s="630"/>
      <c r="C14" s="631"/>
      <c r="D14" s="103"/>
      <c r="E14" s="102" t="s">
        <v>320</v>
      </c>
      <c r="F14" s="164"/>
      <c r="G14" s="105" t="s">
        <v>258</v>
      </c>
      <c r="H14" s="638"/>
      <c r="I14" s="105" t="s">
        <v>258</v>
      </c>
      <c r="J14" s="638"/>
      <c r="K14" s="102" t="s">
        <v>169</v>
      </c>
    </row>
    <row r="15" spans="2:11" s="5" customFormat="1" ht="12" customHeight="1">
      <c r="B15" s="106"/>
      <c r="C15" s="107"/>
      <c r="D15" s="108" t="s">
        <v>347</v>
      </c>
      <c r="E15" s="109" t="s">
        <v>93</v>
      </c>
      <c r="F15" s="165" t="s">
        <v>93</v>
      </c>
      <c r="G15" s="165" t="s">
        <v>421</v>
      </c>
      <c r="H15" s="165" t="s">
        <v>93</v>
      </c>
      <c r="I15" s="109" t="s">
        <v>421</v>
      </c>
      <c r="J15" s="165" t="s">
        <v>93</v>
      </c>
      <c r="K15" s="109" t="s">
        <v>421</v>
      </c>
    </row>
    <row r="16" spans="2:11" ht="15" customHeight="1">
      <c r="B16" s="110" t="s">
        <v>49</v>
      </c>
      <c r="C16" s="111" t="s">
        <v>46</v>
      </c>
      <c r="D16" s="112">
        <v>1410801</v>
      </c>
      <c r="E16" s="113">
        <v>2</v>
      </c>
      <c r="F16" s="166">
        <v>31.4</v>
      </c>
      <c r="G16" s="113">
        <v>0.1</v>
      </c>
      <c r="H16" s="167">
        <v>1.53</v>
      </c>
      <c r="I16" s="167">
        <v>0.27</v>
      </c>
      <c r="J16" s="167">
        <v>1.81</v>
      </c>
      <c r="K16" s="167">
        <v>0.16</v>
      </c>
    </row>
    <row r="17" spans="2:11" ht="15" customHeight="1">
      <c r="B17" s="110" t="s">
        <v>398</v>
      </c>
      <c r="C17" s="111" t="s">
        <v>159</v>
      </c>
      <c r="D17" s="112">
        <v>63404</v>
      </c>
      <c r="E17" s="113">
        <v>-0.2</v>
      </c>
      <c r="F17" s="166">
        <v>12.1</v>
      </c>
      <c r="G17" s="113">
        <v>5.6</v>
      </c>
      <c r="H17" s="167">
        <v>2.01</v>
      </c>
      <c r="I17" s="167">
        <v>1.56</v>
      </c>
      <c r="J17" s="167">
        <v>0.65</v>
      </c>
      <c r="K17" s="167">
        <v>0.19</v>
      </c>
    </row>
    <row r="18" spans="2:11" ht="15" customHeight="1">
      <c r="B18" s="110" t="s">
        <v>67</v>
      </c>
      <c r="C18" s="111" t="s">
        <v>98</v>
      </c>
      <c r="D18" s="112">
        <v>392646</v>
      </c>
      <c r="E18" s="113">
        <v>0.5</v>
      </c>
      <c r="F18" s="166">
        <v>14.3</v>
      </c>
      <c r="G18" s="113">
        <v>0.8</v>
      </c>
      <c r="H18" s="167">
        <v>0.89</v>
      </c>
      <c r="I18" s="167">
        <v>0.03</v>
      </c>
      <c r="J18" s="167">
        <v>1.23</v>
      </c>
      <c r="K18" s="167">
        <v>0.16</v>
      </c>
    </row>
    <row r="19" spans="2:11" ht="15" customHeight="1">
      <c r="B19" s="110" t="s">
        <v>399</v>
      </c>
      <c r="C19" s="111" t="s">
        <v>400</v>
      </c>
      <c r="D19" s="112">
        <v>6735</v>
      </c>
      <c r="E19" s="113">
        <v>197.6</v>
      </c>
      <c r="F19" s="166">
        <v>8.4</v>
      </c>
      <c r="G19" s="113">
        <v>4.5</v>
      </c>
      <c r="H19" s="167">
        <v>0.3</v>
      </c>
      <c r="I19" s="167">
        <v>-0.05</v>
      </c>
      <c r="J19" s="167">
        <v>0.43</v>
      </c>
      <c r="K19" s="167">
        <v>-1.1</v>
      </c>
    </row>
    <row r="20" spans="2:11" ht="15" customHeight="1">
      <c r="B20" s="110" t="s">
        <v>353</v>
      </c>
      <c r="C20" s="111" t="s">
        <v>402</v>
      </c>
      <c r="D20" s="112">
        <v>17292</v>
      </c>
      <c r="E20" s="113">
        <v>-2.3</v>
      </c>
      <c r="F20" s="166">
        <v>10.3</v>
      </c>
      <c r="G20" s="113">
        <v>-8.8</v>
      </c>
      <c r="H20" s="167">
        <v>1.58</v>
      </c>
      <c r="I20" s="167">
        <v>0.83</v>
      </c>
      <c r="J20" s="167">
        <v>1.15</v>
      </c>
      <c r="K20" s="167">
        <v>0.86</v>
      </c>
    </row>
    <row r="21" spans="2:11" ht="15" customHeight="1">
      <c r="B21" s="110" t="s">
        <v>163</v>
      </c>
      <c r="C21" s="111" t="s">
        <v>148</v>
      </c>
      <c r="D21" s="112">
        <v>89162</v>
      </c>
      <c r="E21" s="113">
        <v>2.8</v>
      </c>
      <c r="F21" s="166">
        <v>14.8</v>
      </c>
      <c r="G21" s="113">
        <v>-6.6</v>
      </c>
      <c r="H21" s="167">
        <v>1.62</v>
      </c>
      <c r="I21" s="167">
        <v>-0.35</v>
      </c>
      <c r="J21" s="167">
        <v>1.37</v>
      </c>
      <c r="K21" s="167">
        <v>0.03</v>
      </c>
    </row>
    <row r="22" spans="2:11" ht="15" customHeight="1">
      <c r="B22" s="110" t="s">
        <v>403</v>
      </c>
      <c r="C22" s="111" t="s">
        <v>99</v>
      </c>
      <c r="D22" s="112">
        <v>218021</v>
      </c>
      <c r="E22" s="121">
        <v>-1.5</v>
      </c>
      <c r="F22" s="166">
        <v>45.5</v>
      </c>
      <c r="G22" s="113">
        <v>-1.6</v>
      </c>
      <c r="H22" s="167">
        <v>1.39</v>
      </c>
      <c r="I22" s="167">
        <v>0.31</v>
      </c>
      <c r="J22" s="167">
        <v>1.36</v>
      </c>
      <c r="K22" s="167">
        <v>-0.23</v>
      </c>
    </row>
    <row r="23" spans="2:11" ht="15" customHeight="1">
      <c r="B23" s="110" t="s">
        <v>404</v>
      </c>
      <c r="C23" s="111" t="s">
        <v>166</v>
      </c>
      <c r="D23" s="112">
        <v>31381</v>
      </c>
      <c r="E23" s="121">
        <v>-0.1</v>
      </c>
      <c r="F23" s="166">
        <v>15.5</v>
      </c>
      <c r="G23" s="113">
        <v>0</v>
      </c>
      <c r="H23" s="167">
        <v>0.27</v>
      </c>
      <c r="I23" s="167">
        <v>-0.07</v>
      </c>
      <c r="J23" s="167">
        <v>0.7</v>
      </c>
      <c r="K23" s="167">
        <v>-0.86</v>
      </c>
    </row>
    <row r="24" spans="2:11" ht="15" customHeight="1">
      <c r="B24" s="110" t="s">
        <v>405</v>
      </c>
      <c r="C24" s="111" t="s">
        <v>255</v>
      </c>
      <c r="D24" s="112">
        <v>13552</v>
      </c>
      <c r="E24" s="121">
        <v>-6.1</v>
      </c>
      <c r="F24" s="166">
        <v>26.1</v>
      </c>
      <c r="G24" s="113">
        <v>-13.2</v>
      </c>
      <c r="H24" s="167">
        <v>0.27</v>
      </c>
      <c r="I24" s="167">
        <v>-2.4</v>
      </c>
      <c r="J24" s="167">
        <v>1.08</v>
      </c>
      <c r="K24" s="167">
        <v>-0.09</v>
      </c>
    </row>
    <row r="25" spans="2:11" ht="15" customHeight="1">
      <c r="B25" s="110" t="s">
        <v>344</v>
      </c>
      <c r="C25" s="111" t="s">
        <v>328</v>
      </c>
      <c r="D25" s="112">
        <v>33887</v>
      </c>
      <c r="E25" s="121">
        <v>0.4</v>
      </c>
      <c r="F25" s="166">
        <v>13.1</v>
      </c>
      <c r="G25" s="113">
        <v>-1.7</v>
      </c>
      <c r="H25" s="167">
        <v>1.96</v>
      </c>
      <c r="I25" s="167">
        <v>1.64</v>
      </c>
      <c r="J25" s="167">
        <v>1.83</v>
      </c>
      <c r="K25" s="167">
        <v>1.02</v>
      </c>
    </row>
    <row r="26" spans="2:11" ht="15" customHeight="1">
      <c r="B26" s="110" t="s">
        <v>281</v>
      </c>
      <c r="C26" s="111" t="s">
        <v>59</v>
      </c>
      <c r="D26" s="112">
        <v>125641</v>
      </c>
      <c r="E26" s="121">
        <v>8.7</v>
      </c>
      <c r="F26" s="166">
        <v>78</v>
      </c>
      <c r="G26" s="113">
        <v>-2.3</v>
      </c>
      <c r="H26" s="167">
        <v>3.54</v>
      </c>
      <c r="I26" s="167">
        <v>1.18</v>
      </c>
      <c r="J26" s="167">
        <v>6</v>
      </c>
      <c r="K26" s="167">
        <v>0.86</v>
      </c>
    </row>
    <row r="27" spans="2:11" ht="15" customHeight="1">
      <c r="B27" s="110" t="s">
        <v>199</v>
      </c>
      <c r="C27" s="111" t="s">
        <v>308</v>
      </c>
      <c r="D27" s="112">
        <v>39019</v>
      </c>
      <c r="E27" s="121">
        <v>-0.5</v>
      </c>
      <c r="F27" s="166">
        <v>52</v>
      </c>
      <c r="G27" s="113">
        <v>3.9</v>
      </c>
      <c r="H27" s="167">
        <v>1.09</v>
      </c>
      <c r="I27" s="167">
        <v>-1.54</v>
      </c>
      <c r="J27" s="167">
        <v>2.38</v>
      </c>
      <c r="K27" s="167">
        <v>0.72</v>
      </c>
    </row>
    <row r="28" spans="2:11" ht="15" customHeight="1">
      <c r="B28" s="110" t="s">
        <v>406</v>
      </c>
      <c r="C28" s="111" t="s">
        <v>115</v>
      </c>
      <c r="D28" s="112">
        <v>72729</v>
      </c>
      <c r="E28" s="121">
        <v>3.9</v>
      </c>
      <c r="F28" s="166">
        <v>41.8</v>
      </c>
      <c r="G28" s="113">
        <v>8.1</v>
      </c>
      <c r="H28" s="167">
        <v>1.91</v>
      </c>
      <c r="I28" s="167">
        <v>0.66</v>
      </c>
      <c r="J28" s="167">
        <v>3.07</v>
      </c>
      <c r="K28" s="167">
        <v>2.14</v>
      </c>
    </row>
    <row r="29" spans="2:11" ht="15" customHeight="1">
      <c r="B29" s="110" t="s">
        <v>407</v>
      </c>
      <c r="C29" s="111" t="s">
        <v>101</v>
      </c>
      <c r="D29" s="112">
        <v>186664</v>
      </c>
      <c r="E29" s="121">
        <v>4.3</v>
      </c>
      <c r="F29" s="166">
        <v>32.3</v>
      </c>
      <c r="G29" s="113">
        <v>4.4</v>
      </c>
      <c r="H29" s="167">
        <v>1.24</v>
      </c>
      <c r="I29" s="167">
        <v>0.28</v>
      </c>
      <c r="J29" s="167">
        <v>1.12</v>
      </c>
      <c r="K29" s="167">
        <v>-0.64</v>
      </c>
    </row>
    <row r="30" spans="2:11" ht="15" customHeight="1">
      <c r="B30" s="110" t="s">
        <v>312</v>
      </c>
      <c r="C30" s="111" t="s">
        <v>73</v>
      </c>
      <c r="D30" s="112">
        <v>12745</v>
      </c>
      <c r="E30" s="121">
        <v>7</v>
      </c>
      <c r="F30" s="166">
        <v>14.5</v>
      </c>
      <c r="G30" s="113">
        <v>-4.2</v>
      </c>
      <c r="H30" s="167">
        <v>3.62</v>
      </c>
      <c r="I30" s="167">
        <v>3.62</v>
      </c>
      <c r="J30" s="167">
        <v>1.35</v>
      </c>
      <c r="K30" s="167">
        <v>1.17</v>
      </c>
    </row>
    <row r="31" spans="2:11" ht="15" customHeight="1">
      <c r="B31" s="125" t="s">
        <v>156</v>
      </c>
      <c r="C31" s="153" t="s">
        <v>26</v>
      </c>
      <c r="D31" s="136">
        <v>107719</v>
      </c>
      <c r="E31" s="128">
        <v>1.8</v>
      </c>
      <c r="F31" s="168">
        <v>38.1</v>
      </c>
      <c r="G31" s="137">
        <v>-7</v>
      </c>
      <c r="H31" s="169">
        <v>1.99</v>
      </c>
      <c r="I31" s="169">
        <v>-0.52</v>
      </c>
      <c r="J31" s="169">
        <v>1.59</v>
      </c>
      <c r="K31" s="169">
        <v>-0.41</v>
      </c>
    </row>
    <row r="32" spans="3:9" ht="13.5">
      <c r="C32" s="156"/>
      <c r="D32" s="6"/>
      <c r="E32" s="6"/>
      <c r="F32" s="6"/>
      <c r="G32" s="6"/>
      <c r="H32" s="6"/>
      <c r="I32" s="6"/>
    </row>
    <row r="33" spans="3:9" ht="13.5">
      <c r="C33" s="156"/>
      <c r="D33" s="6"/>
      <c r="E33" s="6"/>
      <c r="F33" s="6"/>
      <c r="G33" s="6"/>
      <c r="H33" s="6"/>
      <c r="I33" s="6"/>
    </row>
    <row r="34" spans="1:13" ht="17.25">
      <c r="A34" s="93" t="s">
        <v>335</v>
      </c>
      <c r="B34" s="93"/>
      <c r="E34" s="91"/>
      <c r="F34" s="91"/>
      <c r="G34" s="91"/>
      <c r="H34" s="91"/>
      <c r="I34" s="91"/>
      <c r="J34" s="91"/>
      <c r="K34" s="91"/>
      <c r="L34" s="91"/>
      <c r="M34" s="8"/>
    </row>
    <row r="35" spans="3:13" ht="15" customHeight="1">
      <c r="C35" s="170"/>
      <c r="D35" s="8"/>
      <c r="E35" s="8"/>
      <c r="F35" s="8"/>
      <c r="G35" s="8"/>
      <c r="H35" s="8"/>
      <c r="I35" s="8"/>
      <c r="J35" s="8"/>
      <c r="K35" s="8"/>
      <c r="L35" s="8"/>
      <c r="M35" s="8"/>
    </row>
    <row r="36" spans="3:13" ht="15" customHeight="1">
      <c r="C36" s="608" t="s">
        <v>594</v>
      </c>
      <c r="D36" s="608"/>
      <c r="E36" s="608"/>
      <c r="F36" s="608"/>
      <c r="G36" s="608"/>
      <c r="H36" s="608"/>
      <c r="I36" s="608"/>
      <c r="J36" s="608"/>
      <c r="K36" s="608"/>
      <c r="L36" s="94"/>
      <c r="M36" s="94"/>
    </row>
    <row r="37" spans="3:13" ht="15" customHeight="1">
      <c r="C37" s="608"/>
      <c r="D37" s="608"/>
      <c r="E37" s="608"/>
      <c r="F37" s="608"/>
      <c r="G37" s="608"/>
      <c r="H37" s="608"/>
      <c r="I37" s="608"/>
      <c r="J37" s="608"/>
      <c r="K37" s="608"/>
      <c r="L37" s="94"/>
      <c r="M37" s="94"/>
    </row>
    <row r="38" spans="3:13" ht="15" customHeight="1">
      <c r="C38" s="608"/>
      <c r="D38" s="608"/>
      <c r="E38" s="608"/>
      <c r="F38" s="608"/>
      <c r="G38" s="608"/>
      <c r="H38" s="608"/>
      <c r="I38" s="608"/>
      <c r="J38" s="608"/>
      <c r="K38" s="608"/>
      <c r="L38" s="94"/>
      <c r="M38" s="94"/>
    </row>
    <row r="39" spans="3:13" ht="15" customHeight="1">
      <c r="C39" s="608" t="s">
        <v>595</v>
      </c>
      <c r="D39" s="608"/>
      <c r="E39" s="608"/>
      <c r="F39" s="608"/>
      <c r="G39" s="608"/>
      <c r="H39" s="608"/>
      <c r="I39" s="608"/>
      <c r="J39" s="608"/>
      <c r="K39" s="608"/>
      <c r="L39" s="94"/>
      <c r="M39" s="94"/>
    </row>
    <row r="40" spans="3:13" ht="15" customHeight="1">
      <c r="C40" s="608"/>
      <c r="D40" s="608"/>
      <c r="E40" s="608"/>
      <c r="F40" s="608"/>
      <c r="G40" s="608"/>
      <c r="H40" s="608"/>
      <c r="I40" s="608"/>
      <c r="J40" s="608"/>
      <c r="K40" s="608"/>
      <c r="L40" s="94"/>
      <c r="M40" s="94"/>
    </row>
    <row r="41" spans="3:13" ht="15" customHeight="1">
      <c r="C41" s="608"/>
      <c r="D41" s="608"/>
      <c r="E41" s="608"/>
      <c r="F41" s="608"/>
      <c r="G41" s="608"/>
      <c r="H41" s="608"/>
      <c r="I41" s="608"/>
      <c r="J41" s="608"/>
      <c r="K41" s="608"/>
      <c r="L41" s="94"/>
      <c r="M41" s="94"/>
    </row>
    <row r="42" spans="3:13" ht="15" customHeight="1">
      <c r="C42" s="94"/>
      <c r="D42" s="94"/>
      <c r="E42" s="94"/>
      <c r="F42" s="94"/>
      <c r="G42" s="94"/>
      <c r="H42" s="94"/>
      <c r="I42" s="94"/>
      <c r="J42" s="94"/>
      <c r="K42" s="94"/>
      <c r="L42" s="94"/>
      <c r="M42" s="94"/>
    </row>
    <row r="43" spans="3:13" ht="15" customHeight="1">
      <c r="C43" s="95" t="s">
        <v>27</v>
      </c>
      <c r="D43" s="91"/>
      <c r="E43" s="91"/>
      <c r="F43" s="91"/>
      <c r="G43" s="91"/>
      <c r="H43" s="91"/>
      <c r="I43" s="91"/>
      <c r="J43" s="91"/>
      <c r="K43" s="160" t="s">
        <v>409</v>
      </c>
      <c r="L43" s="91"/>
      <c r="M43" s="161"/>
    </row>
    <row r="44" spans="2:12" ht="15" customHeight="1">
      <c r="B44" s="626" t="s">
        <v>89</v>
      </c>
      <c r="C44" s="627"/>
      <c r="D44" s="619" t="s">
        <v>91</v>
      </c>
      <c r="E44" s="623"/>
      <c r="F44" s="615" t="s">
        <v>418</v>
      </c>
      <c r="G44" s="632"/>
      <c r="H44" s="635" t="s">
        <v>106</v>
      </c>
      <c r="I44" s="636"/>
      <c r="J44" s="636"/>
      <c r="K44" s="636"/>
      <c r="L44" s="162"/>
    </row>
    <row r="45" spans="2:12" ht="7.5" customHeight="1">
      <c r="B45" s="628"/>
      <c r="C45" s="629"/>
      <c r="D45" s="621"/>
      <c r="E45" s="633"/>
      <c r="F45" s="617"/>
      <c r="G45" s="634"/>
      <c r="H45" s="637" t="s">
        <v>419</v>
      </c>
      <c r="I45" s="163"/>
      <c r="J45" s="637" t="s">
        <v>420</v>
      </c>
      <c r="K45" s="163"/>
      <c r="L45" s="162"/>
    </row>
    <row r="46" spans="2:11" ht="24.75" customHeight="1">
      <c r="B46" s="630"/>
      <c r="C46" s="631"/>
      <c r="D46" s="103"/>
      <c r="E46" s="102" t="s">
        <v>320</v>
      </c>
      <c r="F46" s="164"/>
      <c r="G46" s="105" t="s">
        <v>258</v>
      </c>
      <c r="H46" s="638"/>
      <c r="I46" s="105" t="s">
        <v>258</v>
      </c>
      <c r="J46" s="638"/>
      <c r="K46" s="102" t="s">
        <v>169</v>
      </c>
    </row>
    <row r="47" spans="2:11" s="5" customFormat="1" ht="11.25" customHeight="1">
      <c r="B47" s="106"/>
      <c r="C47" s="107"/>
      <c r="D47" s="108" t="s">
        <v>347</v>
      </c>
      <c r="E47" s="109" t="s">
        <v>93</v>
      </c>
      <c r="F47" s="165" t="s">
        <v>93</v>
      </c>
      <c r="G47" s="165" t="s">
        <v>421</v>
      </c>
      <c r="H47" s="165" t="s">
        <v>93</v>
      </c>
      <c r="I47" s="109" t="s">
        <v>421</v>
      </c>
      <c r="J47" s="165" t="s">
        <v>93</v>
      </c>
      <c r="K47" s="109" t="s">
        <v>421</v>
      </c>
    </row>
    <row r="48" spans="2:11" ht="15" customHeight="1">
      <c r="B48" s="110" t="s">
        <v>49</v>
      </c>
      <c r="C48" s="111" t="s">
        <v>46</v>
      </c>
      <c r="D48" s="112">
        <v>829868</v>
      </c>
      <c r="E48" s="113">
        <v>1</v>
      </c>
      <c r="F48" s="166">
        <v>25.4</v>
      </c>
      <c r="G48" s="113">
        <v>-0.4</v>
      </c>
      <c r="H48" s="167">
        <v>1.06</v>
      </c>
      <c r="I48" s="167">
        <v>-0.15</v>
      </c>
      <c r="J48" s="167">
        <v>1.36</v>
      </c>
      <c r="K48" s="167">
        <v>0.04</v>
      </c>
    </row>
    <row r="49" spans="2:11" ht="15" customHeight="1">
      <c r="B49" s="110" t="s">
        <v>398</v>
      </c>
      <c r="C49" s="111" t="s">
        <v>159</v>
      </c>
      <c r="D49" s="112">
        <v>19077</v>
      </c>
      <c r="E49" s="113">
        <v>0.9</v>
      </c>
      <c r="F49" s="166">
        <v>14.8</v>
      </c>
      <c r="G49" s="113">
        <v>13.6</v>
      </c>
      <c r="H49" s="167">
        <v>0.8</v>
      </c>
      <c r="I49" s="167">
        <v>0.73</v>
      </c>
      <c r="J49" s="167">
        <v>0.97</v>
      </c>
      <c r="K49" s="167">
        <v>0.86</v>
      </c>
    </row>
    <row r="50" spans="2:11" ht="15" customHeight="1">
      <c r="B50" s="110" t="s">
        <v>67</v>
      </c>
      <c r="C50" s="111" t="s">
        <v>98</v>
      </c>
      <c r="D50" s="112">
        <v>302644</v>
      </c>
      <c r="E50" s="113">
        <v>0</v>
      </c>
      <c r="F50" s="166">
        <v>11</v>
      </c>
      <c r="G50" s="113">
        <v>2</v>
      </c>
      <c r="H50" s="167">
        <v>0.79</v>
      </c>
      <c r="I50" s="167">
        <v>0.02</v>
      </c>
      <c r="J50" s="167">
        <v>1.13</v>
      </c>
      <c r="K50" s="167">
        <v>0.35</v>
      </c>
    </row>
    <row r="51" spans="2:11" ht="15" customHeight="1">
      <c r="B51" s="110" t="s">
        <v>399</v>
      </c>
      <c r="C51" s="111" t="s">
        <v>400</v>
      </c>
      <c r="D51" s="112">
        <v>4932</v>
      </c>
      <c r="E51" s="113">
        <v>117.7</v>
      </c>
      <c r="F51" s="166">
        <v>7.8</v>
      </c>
      <c r="G51" s="113">
        <v>3.9</v>
      </c>
      <c r="H51" s="167">
        <v>0.4</v>
      </c>
      <c r="I51" s="167">
        <v>0.05</v>
      </c>
      <c r="J51" s="167">
        <v>0.59</v>
      </c>
      <c r="K51" s="167">
        <v>-0.94</v>
      </c>
    </row>
    <row r="52" spans="2:11" ht="15" customHeight="1">
      <c r="B52" s="110" t="s">
        <v>353</v>
      </c>
      <c r="C52" s="111" t="s">
        <v>402</v>
      </c>
      <c r="D52" s="112">
        <v>11354</v>
      </c>
      <c r="E52" s="113">
        <v>3.2</v>
      </c>
      <c r="F52" s="166">
        <v>2.1</v>
      </c>
      <c r="G52" s="113">
        <v>-2.2</v>
      </c>
      <c r="H52" s="167">
        <v>0.94</v>
      </c>
      <c r="I52" s="167">
        <v>0.64</v>
      </c>
      <c r="J52" s="167">
        <v>0.28</v>
      </c>
      <c r="K52" s="167">
        <v>-0.18</v>
      </c>
    </row>
    <row r="53" spans="2:11" ht="15" customHeight="1">
      <c r="B53" s="110" t="s">
        <v>163</v>
      </c>
      <c r="C53" s="111" t="s">
        <v>148</v>
      </c>
      <c r="D53" s="112">
        <v>58874</v>
      </c>
      <c r="E53" s="113">
        <v>3.8</v>
      </c>
      <c r="F53" s="166">
        <v>17.8</v>
      </c>
      <c r="G53" s="113">
        <v>-0.9</v>
      </c>
      <c r="H53" s="167">
        <v>1.19</v>
      </c>
      <c r="I53" s="167">
        <v>-1.33</v>
      </c>
      <c r="J53" s="167">
        <v>1.04</v>
      </c>
      <c r="K53" s="167">
        <v>-0.74</v>
      </c>
    </row>
    <row r="54" spans="2:11" ht="15" customHeight="1">
      <c r="B54" s="110" t="s">
        <v>403</v>
      </c>
      <c r="C54" s="111" t="s">
        <v>99</v>
      </c>
      <c r="D54" s="112">
        <v>82236</v>
      </c>
      <c r="E54" s="121">
        <v>-2.3</v>
      </c>
      <c r="F54" s="166">
        <v>46.2</v>
      </c>
      <c r="G54" s="113">
        <v>-4</v>
      </c>
      <c r="H54" s="167">
        <v>1.04</v>
      </c>
      <c r="I54" s="167">
        <v>0.18</v>
      </c>
      <c r="J54" s="167">
        <v>0.93</v>
      </c>
      <c r="K54" s="167">
        <v>-0.11</v>
      </c>
    </row>
    <row r="55" spans="2:12" ht="15" customHeight="1">
      <c r="B55" s="110" t="s">
        <v>404</v>
      </c>
      <c r="C55" s="111" t="s">
        <v>166</v>
      </c>
      <c r="D55" s="171">
        <v>15134</v>
      </c>
      <c r="E55" s="121">
        <v>0.6</v>
      </c>
      <c r="F55" s="166">
        <v>14</v>
      </c>
      <c r="G55" s="113">
        <v>3.3</v>
      </c>
      <c r="H55" s="167">
        <v>0.55</v>
      </c>
      <c r="I55" s="167">
        <v>0.34</v>
      </c>
      <c r="J55" s="167">
        <v>0.87</v>
      </c>
      <c r="K55" s="167">
        <v>0.12</v>
      </c>
      <c r="L55" s="133"/>
    </row>
    <row r="56" spans="2:12" ht="15" customHeight="1">
      <c r="B56" s="110" t="s">
        <v>405</v>
      </c>
      <c r="C56" s="111" t="s">
        <v>255</v>
      </c>
      <c r="D56" s="171">
        <v>3890</v>
      </c>
      <c r="E56" s="121">
        <v>-5.3</v>
      </c>
      <c r="F56" s="166">
        <v>19.9</v>
      </c>
      <c r="G56" s="113">
        <v>-9.3</v>
      </c>
      <c r="H56" s="167">
        <v>0.95</v>
      </c>
      <c r="I56" s="167">
        <v>-1.15</v>
      </c>
      <c r="J56" s="167">
        <v>0.93</v>
      </c>
      <c r="K56" s="167">
        <v>0.44</v>
      </c>
      <c r="L56" s="133"/>
    </row>
    <row r="57" spans="2:12" ht="15" customHeight="1">
      <c r="B57" s="110" t="s">
        <v>344</v>
      </c>
      <c r="C57" s="111" t="s">
        <v>328</v>
      </c>
      <c r="D57" s="171">
        <v>20074</v>
      </c>
      <c r="E57" s="121">
        <v>-1.7</v>
      </c>
      <c r="F57" s="166">
        <v>6.8</v>
      </c>
      <c r="G57" s="113">
        <v>-5.1</v>
      </c>
      <c r="H57" s="167">
        <v>0.09</v>
      </c>
      <c r="I57" s="167">
        <v>-0.18</v>
      </c>
      <c r="J57" s="167">
        <v>0.51</v>
      </c>
      <c r="K57" s="167">
        <v>-0.25</v>
      </c>
      <c r="L57" s="133"/>
    </row>
    <row r="58" spans="2:12" ht="15" customHeight="1">
      <c r="B58" s="110" t="s">
        <v>281</v>
      </c>
      <c r="C58" s="111" t="s">
        <v>59</v>
      </c>
      <c r="D58" s="171">
        <v>45101</v>
      </c>
      <c r="E58" s="121">
        <v>-2.8</v>
      </c>
      <c r="F58" s="166">
        <v>65.6</v>
      </c>
      <c r="G58" s="113">
        <v>-9.7</v>
      </c>
      <c r="H58" s="167">
        <v>3.59</v>
      </c>
      <c r="I58" s="167">
        <v>1.86</v>
      </c>
      <c r="J58" s="167">
        <v>5.04</v>
      </c>
      <c r="K58" s="167">
        <v>1.04</v>
      </c>
      <c r="L58" s="133"/>
    </row>
    <row r="59" spans="2:12" ht="15" customHeight="1">
      <c r="B59" s="110" t="s">
        <v>199</v>
      </c>
      <c r="C59" s="111" t="s">
        <v>308</v>
      </c>
      <c r="D59" s="171">
        <v>21794</v>
      </c>
      <c r="E59" s="121">
        <v>3.1</v>
      </c>
      <c r="F59" s="166">
        <v>52.5</v>
      </c>
      <c r="G59" s="113">
        <v>4.1</v>
      </c>
      <c r="H59" s="167">
        <v>1.49</v>
      </c>
      <c r="I59" s="167">
        <v>-1.82</v>
      </c>
      <c r="J59" s="167">
        <v>1.13</v>
      </c>
      <c r="K59" s="167">
        <v>-0.5</v>
      </c>
      <c r="L59" s="133"/>
    </row>
    <row r="60" spans="2:12" ht="15" customHeight="1">
      <c r="B60" s="110" t="s">
        <v>406</v>
      </c>
      <c r="C60" s="111" t="s">
        <v>115</v>
      </c>
      <c r="D60" s="171">
        <v>41729</v>
      </c>
      <c r="E60" s="121">
        <v>0</v>
      </c>
      <c r="F60" s="166">
        <v>32.2</v>
      </c>
      <c r="G60" s="113">
        <v>1.7</v>
      </c>
      <c r="H60" s="167">
        <v>0.11</v>
      </c>
      <c r="I60" s="167">
        <v>-1.11</v>
      </c>
      <c r="J60" s="167">
        <v>3.47</v>
      </c>
      <c r="K60" s="167">
        <v>2.79</v>
      </c>
      <c r="L60" s="133"/>
    </row>
    <row r="61" spans="2:12" ht="15" customHeight="1">
      <c r="B61" s="110" t="s">
        <v>407</v>
      </c>
      <c r="C61" s="111" t="s">
        <v>101</v>
      </c>
      <c r="D61" s="171">
        <v>122925</v>
      </c>
      <c r="E61" s="121">
        <v>4.3</v>
      </c>
      <c r="F61" s="166">
        <v>26.3</v>
      </c>
      <c r="G61" s="113">
        <v>1.9</v>
      </c>
      <c r="H61" s="167">
        <v>0.86</v>
      </c>
      <c r="I61" s="167">
        <v>-0.11</v>
      </c>
      <c r="J61" s="167">
        <v>0.52</v>
      </c>
      <c r="K61" s="167">
        <v>-1.21</v>
      </c>
      <c r="L61" s="133"/>
    </row>
    <row r="62" spans="2:12" ht="15" customHeight="1">
      <c r="B62" s="110" t="s">
        <v>312</v>
      </c>
      <c r="C62" s="111" t="s">
        <v>73</v>
      </c>
      <c r="D62" s="171">
        <v>6290</v>
      </c>
      <c r="E62" s="121">
        <v>1.5</v>
      </c>
      <c r="F62" s="166">
        <v>15.6</v>
      </c>
      <c r="G62" s="113">
        <v>-1.7</v>
      </c>
      <c r="H62" s="167">
        <v>0.43</v>
      </c>
      <c r="I62" s="167">
        <v>0.43</v>
      </c>
      <c r="J62" s="167">
        <v>0.43</v>
      </c>
      <c r="K62" s="167">
        <v>0.09</v>
      </c>
      <c r="L62" s="133"/>
    </row>
    <row r="63" spans="2:12" ht="15" customHeight="1">
      <c r="B63" s="125" t="s">
        <v>156</v>
      </c>
      <c r="C63" s="153" t="s">
        <v>26</v>
      </c>
      <c r="D63" s="172">
        <v>73814</v>
      </c>
      <c r="E63" s="128">
        <v>0.7</v>
      </c>
      <c r="F63" s="168">
        <v>45.1</v>
      </c>
      <c r="G63" s="137">
        <v>-7</v>
      </c>
      <c r="H63" s="169">
        <v>1.83</v>
      </c>
      <c r="I63" s="169">
        <v>-1.07</v>
      </c>
      <c r="J63" s="169">
        <v>1.7</v>
      </c>
      <c r="K63" s="169">
        <v>-0.59</v>
      </c>
      <c r="L63" s="133"/>
    </row>
    <row r="64" spans="3:9" ht="13.5">
      <c r="C64" s="156"/>
      <c r="D64" s="6"/>
      <c r="E64" s="6"/>
      <c r="F64" s="6"/>
      <c r="G64" s="6"/>
      <c r="H64" s="6"/>
      <c r="I64" s="6"/>
    </row>
    <row r="65" spans="3:9" ht="13.5">
      <c r="C65" s="156"/>
      <c r="D65" s="6"/>
      <c r="E65" s="6"/>
      <c r="F65" s="6"/>
      <c r="G65" s="6"/>
      <c r="H65" s="6"/>
      <c r="I65" s="6"/>
    </row>
    <row r="66" spans="3:9" ht="13.5">
      <c r="C66" s="156"/>
      <c r="D66" s="6"/>
      <c r="E66" s="6"/>
      <c r="G66" s="6"/>
      <c r="H66" s="6"/>
      <c r="I66" s="6"/>
    </row>
    <row r="67" spans="3:9" ht="13.5">
      <c r="C67" s="156"/>
      <c r="D67" s="6"/>
      <c r="E67" s="6"/>
      <c r="G67" s="6"/>
      <c r="H67" s="6"/>
      <c r="I67" s="6"/>
    </row>
    <row r="68" spans="3:9" ht="13.5">
      <c r="C68" s="156"/>
      <c r="D68" s="6"/>
      <c r="E68" s="6"/>
      <c r="F68" s="141" t="s">
        <v>136</v>
      </c>
      <c r="G68" s="6"/>
      <c r="H68" s="6"/>
      <c r="I68" s="6"/>
    </row>
    <row r="69" spans="3:9" ht="13.5">
      <c r="C69" s="156"/>
      <c r="D69" s="6"/>
      <c r="E69" s="6"/>
      <c r="F69" s="6"/>
      <c r="G69" s="6"/>
      <c r="H69" s="6"/>
      <c r="I69" s="6"/>
    </row>
    <row r="70" spans="3:9" ht="13.5">
      <c r="C70" s="156"/>
      <c r="D70" s="6"/>
      <c r="E70" s="6"/>
      <c r="F70" s="6"/>
      <c r="G70" s="6"/>
      <c r="H70" s="6"/>
      <c r="I70" s="6"/>
    </row>
    <row r="71" spans="3:9" ht="13.5">
      <c r="C71" s="156"/>
      <c r="D71" s="6"/>
      <c r="E71" s="6"/>
      <c r="F71" s="6"/>
      <c r="G71" s="6"/>
      <c r="H71" s="6"/>
      <c r="I71" s="6"/>
    </row>
    <row r="72" spans="3:9" ht="13.5">
      <c r="C72" s="156"/>
      <c r="D72" s="6"/>
      <c r="E72" s="6"/>
      <c r="F72" s="6"/>
      <c r="G72" s="6"/>
      <c r="H72" s="6"/>
      <c r="I72" s="6"/>
    </row>
    <row r="73" spans="3:9" ht="13.5">
      <c r="C73" s="156"/>
      <c r="D73" s="6"/>
      <c r="E73" s="6"/>
      <c r="F73" s="6"/>
      <c r="G73" s="6"/>
      <c r="H73" s="6"/>
      <c r="I73" s="6"/>
    </row>
    <row r="74" spans="3:9" ht="13.5">
      <c r="C74" s="156"/>
      <c r="D74" s="6"/>
      <c r="E74" s="6"/>
      <c r="F74" s="6"/>
      <c r="G74" s="6"/>
      <c r="H74" s="6"/>
      <c r="I74" s="6"/>
    </row>
    <row r="75" spans="3:9" ht="13.5">
      <c r="C75" s="156"/>
      <c r="D75" s="6"/>
      <c r="E75" s="6"/>
      <c r="F75" s="6"/>
      <c r="G75" s="6"/>
      <c r="H75" s="6"/>
      <c r="I75" s="6"/>
    </row>
    <row r="76" spans="3:9" ht="13.5">
      <c r="C76" s="156"/>
      <c r="D76" s="6"/>
      <c r="E76" s="6"/>
      <c r="F76" s="6"/>
      <c r="G76" s="6"/>
      <c r="H76" s="6"/>
      <c r="I76" s="6"/>
    </row>
    <row r="77" spans="3:9" ht="13.5">
      <c r="C77" s="156"/>
      <c r="D77" s="6"/>
      <c r="E77" s="6"/>
      <c r="G77" s="6"/>
      <c r="H77" s="6"/>
      <c r="I77" s="6"/>
    </row>
    <row r="78" spans="3:9" ht="13.5">
      <c r="C78" s="156"/>
      <c r="D78" s="6"/>
      <c r="E78" s="6"/>
      <c r="F78" s="6"/>
      <c r="G78" s="6"/>
      <c r="H78" s="6"/>
      <c r="I78" s="6"/>
    </row>
    <row r="79" spans="3:9" ht="13.5">
      <c r="C79" s="156"/>
      <c r="D79" s="6"/>
      <c r="E79" s="6"/>
      <c r="F79" s="6"/>
      <c r="G79" s="6"/>
      <c r="H79" s="6"/>
      <c r="I79" s="6"/>
    </row>
    <row r="80" spans="3:9" ht="13.5">
      <c r="C80" s="156"/>
      <c r="D80" s="6"/>
      <c r="E80" s="6"/>
      <c r="F80" s="6"/>
      <c r="G80" s="6"/>
      <c r="H80" s="6"/>
      <c r="I80" s="6"/>
    </row>
    <row r="81" spans="3:9" ht="13.5">
      <c r="C81" s="156"/>
      <c r="D81" s="6"/>
      <c r="E81" s="6"/>
      <c r="F81" s="6"/>
      <c r="G81" s="6"/>
      <c r="H81" s="6"/>
      <c r="I81" s="6"/>
    </row>
    <row r="82" spans="3:9" ht="13.5">
      <c r="C82" s="156"/>
      <c r="D82" s="6"/>
      <c r="E82" s="6"/>
      <c r="F82" s="6"/>
      <c r="G82" s="6"/>
      <c r="H82" s="6"/>
      <c r="I82" s="6"/>
    </row>
    <row r="83" spans="3:9" ht="13.5">
      <c r="C83" s="156"/>
      <c r="D83" s="6"/>
      <c r="E83" s="6"/>
      <c r="F83" s="6"/>
      <c r="G83" s="6"/>
      <c r="H83" s="6"/>
      <c r="I83" s="6"/>
    </row>
    <row r="84" spans="3:9" ht="13.5">
      <c r="C84" s="156"/>
      <c r="D84" s="6"/>
      <c r="E84" s="6"/>
      <c r="F84" s="6"/>
      <c r="G84" s="6"/>
      <c r="H84" s="6"/>
      <c r="I84" s="6"/>
    </row>
    <row r="85" spans="3:9" ht="13.5">
      <c r="C85" s="156"/>
      <c r="D85" s="6"/>
      <c r="E85" s="6"/>
      <c r="F85" s="6"/>
      <c r="G85" s="6"/>
      <c r="H85" s="6"/>
      <c r="I85" s="6"/>
    </row>
    <row r="86" spans="3:9" ht="13.5">
      <c r="C86" s="156"/>
      <c r="D86" s="6"/>
      <c r="E86" s="6"/>
      <c r="F86" s="6"/>
      <c r="G86" s="6"/>
      <c r="H86" s="6"/>
      <c r="I86" s="6"/>
    </row>
    <row r="87" spans="3:9" ht="13.5">
      <c r="C87" s="156"/>
      <c r="D87" s="6"/>
      <c r="E87" s="6"/>
      <c r="F87" s="6"/>
      <c r="G87" s="6"/>
      <c r="H87" s="6"/>
      <c r="I87" s="6"/>
    </row>
    <row r="88" spans="3:9" ht="13.5">
      <c r="C88" s="156"/>
      <c r="D88" s="6"/>
      <c r="E88" s="6"/>
      <c r="F88" s="6"/>
      <c r="G88" s="6"/>
      <c r="H88" s="6"/>
      <c r="I88" s="6"/>
    </row>
    <row r="89" spans="3:9" ht="13.5">
      <c r="C89" s="156"/>
      <c r="D89" s="6"/>
      <c r="E89" s="6"/>
      <c r="F89" s="6"/>
      <c r="G89" s="6"/>
      <c r="H89" s="6"/>
      <c r="I89" s="6"/>
    </row>
    <row r="90" spans="3:9" ht="13.5">
      <c r="C90" s="156"/>
      <c r="D90" s="6"/>
      <c r="E90" s="6"/>
      <c r="F90" s="6"/>
      <c r="G90" s="6"/>
      <c r="H90" s="6"/>
      <c r="I90" s="6"/>
    </row>
    <row r="91" spans="3:9" ht="13.5">
      <c r="C91" s="156"/>
      <c r="D91" s="6"/>
      <c r="E91" s="6"/>
      <c r="F91" s="6"/>
      <c r="G91" s="6"/>
      <c r="H91" s="6"/>
      <c r="I91" s="6"/>
    </row>
    <row r="92" spans="3:9" ht="13.5">
      <c r="C92" s="156"/>
      <c r="D92" s="6"/>
      <c r="E92" s="6"/>
      <c r="F92" s="6"/>
      <c r="G92" s="6"/>
      <c r="H92" s="6"/>
      <c r="I92" s="6"/>
    </row>
  </sheetData>
  <sheetProtection/>
  <mergeCells count="16">
    <mergeCell ref="C5:K7"/>
    <mergeCell ref="C8:K9"/>
    <mergeCell ref="B12:C14"/>
    <mergeCell ref="D12:E13"/>
    <mergeCell ref="F12:G13"/>
    <mergeCell ref="H12:K12"/>
    <mergeCell ref="H13:H14"/>
    <mergeCell ref="J13:J14"/>
    <mergeCell ref="C36:K38"/>
    <mergeCell ref="C39:K41"/>
    <mergeCell ref="B44:C46"/>
    <mergeCell ref="D44:E45"/>
    <mergeCell ref="F44:G45"/>
    <mergeCell ref="H44:K44"/>
    <mergeCell ref="H45:H46"/>
    <mergeCell ref="J45:J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85" zoomScaleNormal="85" zoomScaleSheetLayoutView="85" workbookViewId="0" topLeftCell="A1">
      <selection activeCell="A1" sqref="A1"/>
    </sheetView>
  </sheetViews>
  <sheetFormatPr defaultColWidth="8.796875" defaultRowHeight="14.25"/>
  <cols>
    <col min="1" max="1" width="4.8984375" style="173" bestFit="1" customWidth="1"/>
    <col min="2" max="2" width="3.69921875" style="173" bestFit="1" customWidth="1"/>
    <col min="3" max="3" width="3.09765625" style="173" bestFit="1" customWidth="1"/>
    <col min="4" max="19" width="8.19921875" style="173" customWidth="1"/>
    <col min="20" max="23" width="7.59765625" style="174" customWidth="1"/>
    <col min="24" max="35" width="7.59765625" style="173" customWidth="1"/>
    <col min="36" max="16384" width="9" style="173" bestFit="1" customWidth="1"/>
  </cols>
  <sheetData>
    <row r="1" spans="1:31" ht="18.75">
      <c r="A1" s="175" t="s">
        <v>224</v>
      </c>
      <c r="B1" s="176"/>
      <c r="C1" s="176"/>
      <c r="D1" s="176"/>
      <c r="E1" s="177" t="s">
        <v>109</v>
      </c>
      <c r="F1" s="178"/>
      <c r="G1" s="179"/>
      <c r="H1" s="179"/>
      <c r="I1" s="179"/>
      <c r="J1" s="179"/>
      <c r="K1" s="179"/>
      <c r="L1" s="179"/>
      <c r="M1" s="179"/>
      <c r="N1" s="179"/>
      <c r="O1" s="179"/>
      <c r="P1" s="180"/>
      <c r="Q1" s="180"/>
      <c r="R1" s="181"/>
      <c r="S1" s="180"/>
      <c r="T1" s="182"/>
      <c r="U1" s="182"/>
      <c r="V1" s="182"/>
      <c r="W1" s="182"/>
      <c r="X1" s="180"/>
      <c r="Y1" s="180"/>
      <c r="Z1" s="180"/>
      <c r="AA1" s="180"/>
      <c r="AB1" s="180"/>
      <c r="AC1" s="180"/>
      <c r="AD1" s="180"/>
      <c r="AE1" s="180"/>
    </row>
    <row r="2" spans="1:31" ht="18.75">
      <c r="A2" s="175"/>
      <c r="B2" s="176"/>
      <c r="C2" s="176"/>
      <c r="D2" s="176"/>
      <c r="E2" s="177"/>
      <c r="F2" s="178"/>
      <c r="G2" s="650" t="s">
        <v>422</v>
      </c>
      <c r="H2" s="650"/>
      <c r="I2" s="650"/>
      <c r="J2" s="650"/>
      <c r="K2" s="650"/>
      <c r="L2" s="650"/>
      <c r="M2" s="650"/>
      <c r="N2" s="650"/>
      <c r="O2" s="179"/>
      <c r="P2" s="180"/>
      <c r="Q2" s="180"/>
      <c r="R2" s="181"/>
      <c r="S2" s="180"/>
      <c r="T2" s="182"/>
      <c r="U2" s="182"/>
      <c r="V2" s="182"/>
      <c r="W2" s="182"/>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17</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195"/>
      <c r="B7" s="195"/>
      <c r="C7" s="195"/>
      <c r="D7" s="639" t="s">
        <v>444</v>
      </c>
      <c r="E7" s="639"/>
      <c r="F7" s="639"/>
      <c r="G7" s="639"/>
      <c r="H7" s="639"/>
      <c r="I7" s="639"/>
      <c r="J7" s="639"/>
      <c r="K7" s="639"/>
      <c r="L7" s="639"/>
      <c r="M7" s="639"/>
      <c r="N7" s="639"/>
      <c r="O7" s="639"/>
      <c r="P7" s="639"/>
      <c r="Q7" s="639"/>
      <c r="R7" s="639"/>
      <c r="S7" s="195"/>
    </row>
    <row r="8" spans="1:21" ht="13.5" customHeight="1">
      <c r="A8" s="196" t="s">
        <v>65</v>
      </c>
      <c r="B8" s="196" t="s">
        <v>178</v>
      </c>
      <c r="C8" s="197" t="s">
        <v>447</v>
      </c>
      <c r="D8" s="198">
        <v>101.4</v>
      </c>
      <c r="E8" s="199">
        <v>118.2</v>
      </c>
      <c r="F8" s="199">
        <v>98.5</v>
      </c>
      <c r="G8" s="199">
        <v>102.2</v>
      </c>
      <c r="H8" s="199">
        <v>88.8</v>
      </c>
      <c r="I8" s="199">
        <v>106.1</v>
      </c>
      <c r="J8" s="199">
        <v>99.7</v>
      </c>
      <c r="K8" s="199">
        <v>108</v>
      </c>
      <c r="L8" s="200">
        <v>102.1</v>
      </c>
      <c r="M8" s="200">
        <v>102</v>
      </c>
      <c r="N8" s="200">
        <v>89.2</v>
      </c>
      <c r="O8" s="200">
        <v>115.7</v>
      </c>
      <c r="P8" s="199">
        <v>108</v>
      </c>
      <c r="Q8" s="199">
        <v>98.5</v>
      </c>
      <c r="R8" s="199">
        <v>103.5</v>
      </c>
      <c r="S8" s="200">
        <v>99.6</v>
      </c>
      <c r="U8" s="201"/>
    </row>
    <row r="9" spans="1:21" ht="13.5" customHeight="1">
      <c r="A9" s="202"/>
      <c r="B9" s="202" t="s">
        <v>141</v>
      </c>
      <c r="C9" s="203"/>
      <c r="D9" s="204">
        <v>99.7</v>
      </c>
      <c r="E9" s="3">
        <v>114.9</v>
      </c>
      <c r="F9" s="3">
        <v>98.3</v>
      </c>
      <c r="G9" s="3">
        <v>97.9</v>
      </c>
      <c r="H9" s="3">
        <v>97.2</v>
      </c>
      <c r="I9" s="3">
        <v>102.5</v>
      </c>
      <c r="J9" s="3">
        <v>101</v>
      </c>
      <c r="K9" s="3">
        <v>98.5</v>
      </c>
      <c r="L9" s="205">
        <v>99.9</v>
      </c>
      <c r="M9" s="205">
        <v>104.6</v>
      </c>
      <c r="N9" s="205">
        <v>88.6</v>
      </c>
      <c r="O9" s="205">
        <v>99.7</v>
      </c>
      <c r="P9" s="3">
        <v>90.3</v>
      </c>
      <c r="Q9" s="3">
        <v>99.8</v>
      </c>
      <c r="R9" s="3">
        <v>99</v>
      </c>
      <c r="S9" s="205">
        <v>97.8</v>
      </c>
      <c r="U9" s="1"/>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98.8</v>
      </c>
      <c r="E11" s="3">
        <v>108.3</v>
      </c>
      <c r="F11" s="3">
        <v>99.8</v>
      </c>
      <c r="G11" s="3">
        <v>94.5</v>
      </c>
      <c r="H11" s="3">
        <v>91.9</v>
      </c>
      <c r="I11" s="3">
        <v>105.8</v>
      </c>
      <c r="J11" s="3">
        <v>96.3</v>
      </c>
      <c r="K11" s="3">
        <v>88.2</v>
      </c>
      <c r="L11" s="205">
        <v>107</v>
      </c>
      <c r="M11" s="205">
        <v>91.5</v>
      </c>
      <c r="N11" s="205">
        <v>95.1</v>
      </c>
      <c r="O11" s="205">
        <v>94.6</v>
      </c>
      <c r="P11" s="3">
        <v>103.1</v>
      </c>
      <c r="Q11" s="3">
        <v>98.4</v>
      </c>
      <c r="R11" s="3">
        <v>97.6</v>
      </c>
      <c r="S11" s="205">
        <v>95.8</v>
      </c>
    </row>
    <row r="12" spans="1:19" ht="13.5" customHeight="1">
      <c r="A12" s="202"/>
      <c r="B12" s="202" t="s">
        <v>31</v>
      </c>
      <c r="C12" s="203"/>
      <c r="D12" s="206">
        <v>100.5</v>
      </c>
      <c r="E12" s="207">
        <v>115.3</v>
      </c>
      <c r="F12" s="207">
        <v>100.8</v>
      </c>
      <c r="G12" s="207">
        <v>100.1</v>
      </c>
      <c r="H12" s="207">
        <v>87.5</v>
      </c>
      <c r="I12" s="207">
        <v>110.9</v>
      </c>
      <c r="J12" s="207">
        <v>93.6</v>
      </c>
      <c r="K12" s="207">
        <v>93.6</v>
      </c>
      <c r="L12" s="207">
        <v>108.5</v>
      </c>
      <c r="M12" s="207">
        <v>97.4</v>
      </c>
      <c r="N12" s="207">
        <v>100.6</v>
      </c>
      <c r="O12" s="207">
        <v>98.3</v>
      </c>
      <c r="P12" s="207">
        <v>105.7</v>
      </c>
      <c r="Q12" s="207">
        <v>98.9</v>
      </c>
      <c r="R12" s="207">
        <v>101.6</v>
      </c>
      <c r="S12" s="207">
        <v>92.8</v>
      </c>
    </row>
    <row r="13" spans="1:19" ht="13.5" customHeight="1">
      <c r="A13" s="208"/>
      <c r="B13" s="209" t="s">
        <v>80</v>
      </c>
      <c r="C13" s="210"/>
      <c r="D13" s="211">
        <v>100.4</v>
      </c>
      <c r="E13" s="212">
        <v>131.1</v>
      </c>
      <c r="F13" s="212">
        <v>99.9</v>
      </c>
      <c r="G13" s="212">
        <v>119.9</v>
      </c>
      <c r="H13" s="212">
        <v>82.8</v>
      </c>
      <c r="I13" s="212">
        <v>104.4</v>
      </c>
      <c r="J13" s="212">
        <v>109.2</v>
      </c>
      <c r="K13" s="212">
        <v>90.2</v>
      </c>
      <c r="L13" s="212">
        <v>86.9</v>
      </c>
      <c r="M13" s="212">
        <v>110</v>
      </c>
      <c r="N13" s="212">
        <v>90.2</v>
      </c>
      <c r="O13" s="212">
        <v>102.8</v>
      </c>
      <c r="P13" s="212">
        <v>86.3</v>
      </c>
      <c r="Q13" s="212">
        <v>102.9</v>
      </c>
      <c r="R13" s="212">
        <v>100.9</v>
      </c>
      <c r="S13" s="212">
        <v>96</v>
      </c>
    </row>
    <row r="14" spans="1:19" ht="13.5" customHeight="1">
      <c r="A14" s="202" t="s">
        <v>318</v>
      </c>
      <c r="B14" s="202">
        <v>2</v>
      </c>
      <c r="C14" s="203"/>
      <c r="D14" s="213">
        <v>82.8</v>
      </c>
      <c r="E14" s="214">
        <v>107.2</v>
      </c>
      <c r="F14" s="214">
        <v>81.6</v>
      </c>
      <c r="G14" s="214">
        <v>96.5</v>
      </c>
      <c r="H14" s="214">
        <v>68.3</v>
      </c>
      <c r="I14" s="214">
        <v>90</v>
      </c>
      <c r="J14" s="214">
        <v>85.9</v>
      </c>
      <c r="K14" s="214">
        <v>68.9</v>
      </c>
      <c r="L14" s="214">
        <v>69</v>
      </c>
      <c r="M14" s="214">
        <v>86.6</v>
      </c>
      <c r="N14" s="214">
        <v>83.5</v>
      </c>
      <c r="O14" s="214">
        <v>88.2</v>
      </c>
      <c r="P14" s="214">
        <v>70.7</v>
      </c>
      <c r="Q14" s="214">
        <v>87.8</v>
      </c>
      <c r="R14" s="214">
        <v>76.6</v>
      </c>
      <c r="S14" s="214">
        <v>83.3</v>
      </c>
    </row>
    <row r="15" spans="1:19" ht="13.5" customHeight="1">
      <c r="A15" s="202"/>
      <c r="B15" s="202">
        <v>3</v>
      </c>
      <c r="C15" s="203"/>
      <c r="D15" s="215">
        <v>85.9</v>
      </c>
      <c r="E15" s="2">
        <v>111.9</v>
      </c>
      <c r="F15" s="2">
        <v>84.1</v>
      </c>
      <c r="G15" s="2">
        <v>96</v>
      </c>
      <c r="H15" s="2">
        <v>70</v>
      </c>
      <c r="I15" s="2">
        <v>88.2</v>
      </c>
      <c r="J15" s="2">
        <v>91.6</v>
      </c>
      <c r="K15" s="2">
        <v>73.2</v>
      </c>
      <c r="L15" s="2">
        <v>70.4</v>
      </c>
      <c r="M15" s="2">
        <v>98.1</v>
      </c>
      <c r="N15" s="2">
        <v>85.9</v>
      </c>
      <c r="O15" s="2">
        <v>93.8</v>
      </c>
      <c r="P15" s="2">
        <v>70.2</v>
      </c>
      <c r="Q15" s="2">
        <v>93</v>
      </c>
      <c r="R15" s="2">
        <v>83.4</v>
      </c>
      <c r="S15" s="2">
        <v>83.2</v>
      </c>
    </row>
    <row r="16" spans="1:19" ht="13.5" customHeight="1">
      <c r="A16" s="202"/>
      <c r="B16" s="202">
        <v>4</v>
      </c>
      <c r="C16" s="203"/>
      <c r="D16" s="215">
        <v>85.9</v>
      </c>
      <c r="E16" s="2">
        <v>110.2</v>
      </c>
      <c r="F16" s="2">
        <v>82.8</v>
      </c>
      <c r="G16" s="2">
        <v>99</v>
      </c>
      <c r="H16" s="2">
        <v>80.2</v>
      </c>
      <c r="I16" s="2">
        <v>92.4</v>
      </c>
      <c r="J16" s="2">
        <v>93.8</v>
      </c>
      <c r="K16" s="2">
        <v>76.1</v>
      </c>
      <c r="L16" s="2">
        <v>72.5</v>
      </c>
      <c r="M16" s="2">
        <v>88</v>
      </c>
      <c r="N16" s="2">
        <v>86</v>
      </c>
      <c r="O16" s="2">
        <v>82.4</v>
      </c>
      <c r="P16" s="2">
        <v>73.3</v>
      </c>
      <c r="Q16" s="2">
        <v>90.9</v>
      </c>
      <c r="R16" s="2">
        <v>83</v>
      </c>
      <c r="S16" s="2">
        <v>86.4</v>
      </c>
    </row>
    <row r="17" spans="1:19" ht="13.5" customHeight="1">
      <c r="A17" s="202"/>
      <c r="B17" s="202">
        <v>5</v>
      </c>
      <c r="C17" s="203"/>
      <c r="D17" s="215">
        <v>83.7</v>
      </c>
      <c r="E17" s="2">
        <v>116.4</v>
      </c>
      <c r="F17" s="2">
        <v>81.9</v>
      </c>
      <c r="G17" s="2">
        <v>94.4</v>
      </c>
      <c r="H17" s="2">
        <v>72.1</v>
      </c>
      <c r="I17" s="2">
        <v>89</v>
      </c>
      <c r="J17" s="2">
        <v>88.5</v>
      </c>
      <c r="K17" s="2">
        <v>67.3</v>
      </c>
      <c r="L17" s="2">
        <v>72</v>
      </c>
      <c r="M17" s="2">
        <v>84.5</v>
      </c>
      <c r="N17" s="2">
        <v>87.4</v>
      </c>
      <c r="O17" s="2">
        <v>92.9</v>
      </c>
      <c r="P17" s="2">
        <v>69.4</v>
      </c>
      <c r="Q17" s="2">
        <v>86.8</v>
      </c>
      <c r="R17" s="2">
        <v>70.8</v>
      </c>
      <c r="S17" s="2">
        <v>83</v>
      </c>
    </row>
    <row r="18" spans="1:19" ht="13.5" customHeight="1">
      <c r="A18" s="202"/>
      <c r="B18" s="202">
        <v>6</v>
      </c>
      <c r="C18" s="203"/>
      <c r="D18" s="215">
        <v>136.2</v>
      </c>
      <c r="E18" s="2">
        <v>243.1</v>
      </c>
      <c r="F18" s="2">
        <v>122.8</v>
      </c>
      <c r="G18" s="2">
        <v>228.9</v>
      </c>
      <c r="H18" s="2">
        <v>125.2</v>
      </c>
      <c r="I18" s="2">
        <v>156.4</v>
      </c>
      <c r="J18" s="2">
        <v>135.7</v>
      </c>
      <c r="K18" s="2">
        <v>174.4</v>
      </c>
      <c r="L18" s="2">
        <v>74.8</v>
      </c>
      <c r="M18" s="2">
        <v>129.3</v>
      </c>
      <c r="N18" s="2">
        <v>105.1</v>
      </c>
      <c r="O18" s="2">
        <v>108.1</v>
      </c>
      <c r="P18" s="2">
        <v>165.4</v>
      </c>
      <c r="Q18" s="2">
        <v>138</v>
      </c>
      <c r="R18" s="2">
        <v>114.3</v>
      </c>
      <c r="S18" s="2">
        <v>114</v>
      </c>
    </row>
    <row r="19" spans="1:19" ht="13.5" customHeight="1">
      <c r="A19" s="202"/>
      <c r="B19" s="202">
        <v>7</v>
      </c>
      <c r="C19" s="203"/>
      <c r="D19" s="215">
        <v>127</v>
      </c>
      <c r="E19" s="2">
        <v>137.3</v>
      </c>
      <c r="F19" s="2">
        <v>141.8</v>
      </c>
      <c r="G19" s="2">
        <v>93.8</v>
      </c>
      <c r="H19" s="2">
        <v>86.9</v>
      </c>
      <c r="I19" s="2">
        <v>117.1</v>
      </c>
      <c r="J19" s="2">
        <v>153.8</v>
      </c>
      <c r="K19" s="2">
        <v>75.9</v>
      </c>
      <c r="L19" s="2">
        <v>146.1</v>
      </c>
      <c r="M19" s="2">
        <v>170.6</v>
      </c>
      <c r="N19" s="2">
        <v>97</v>
      </c>
      <c r="O19" s="2">
        <v>122.9</v>
      </c>
      <c r="P19" s="2">
        <v>72.4</v>
      </c>
      <c r="Q19" s="2">
        <v>116.1</v>
      </c>
      <c r="R19" s="2">
        <v>150.5</v>
      </c>
      <c r="S19" s="2">
        <v>114.8</v>
      </c>
    </row>
    <row r="20" spans="1:19" ht="13.5" customHeight="1">
      <c r="A20" s="202"/>
      <c r="B20" s="202">
        <v>8</v>
      </c>
      <c r="C20" s="203"/>
      <c r="D20" s="215">
        <v>88</v>
      </c>
      <c r="E20" s="2">
        <v>113.2</v>
      </c>
      <c r="F20" s="2">
        <v>84.1</v>
      </c>
      <c r="G20" s="2">
        <v>98.2</v>
      </c>
      <c r="H20" s="2">
        <v>64.6</v>
      </c>
      <c r="I20" s="2">
        <v>95.4</v>
      </c>
      <c r="J20" s="2">
        <v>101.5</v>
      </c>
      <c r="K20" s="2">
        <v>70.3</v>
      </c>
      <c r="L20" s="2">
        <v>81.7</v>
      </c>
      <c r="M20" s="2">
        <v>93.3</v>
      </c>
      <c r="N20" s="2">
        <v>91.6</v>
      </c>
      <c r="O20" s="2">
        <v>101.2</v>
      </c>
      <c r="P20" s="2">
        <v>65.1</v>
      </c>
      <c r="Q20" s="2">
        <v>94.5</v>
      </c>
      <c r="R20" s="2">
        <v>102.2</v>
      </c>
      <c r="S20" s="2">
        <v>86.5</v>
      </c>
    </row>
    <row r="21" spans="1:19" ht="13.5" customHeight="1">
      <c r="A21" s="202"/>
      <c r="B21" s="202">
        <v>9</v>
      </c>
      <c r="C21" s="203"/>
      <c r="D21" s="215">
        <v>83.5</v>
      </c>
      <c r="E21" s="2">
        <v>112.4</v>
      </c>
      <c r="F21" s="2">
        <v>81.3</v>
      </c>
      <c r="G21" s="2">
        <v>95.4</v>
      </c>
      <c r="H21" s="2">
        <v>68.7</v>
      </c>
      <c r="I21" s="2">
        <v>88.9</v>
      </c>
      <c r="J21" s="2">
        <v>93.7</v>
      </c>
      <c r="K21" s="2">
        <v>71.4</v>
      </c>
      <c r="L21" s="2">
        <v>82.3</v>
      </c>
      <c r="M21" s="2">
        <v>87.9</v>
      </c>
      <c r="N21" s="2">
        <v>85.6</v>
      </c>
      <c r="O21" s="2">
        <v>92.9</v>
      </c>
      <c r="P21" s="2">
        <v>64.9</v>
      </c>
      <c r="Q21" s="2">
        <v>84.3</v>
      </c>
      <c r="R21" s="2">
        <v>70.5</v>
      </c>
      <c r="S21" s="2">
        <v>87.1</v>
      </c>
    </row>
    <row r="22" spans="1:19" ht="13.5" customHeight="1">
      <c r="A22" s="202"/>
      <c r="B22" s="202">
        <v>10</v>
      </c>
      <c r="C22" s="203"/>
      <c r="D22" s="215">
        <v>84.3</v>
      </c>
      <c r="E22" s="2">
        <v>106.2</v>
      </c>
      <c r="F22" s="2">
        <v>81.6</v>
      </c>
      <c r="G22" s="2">
        <v>99.8</v>
      </c>
      <c r="H22" s="2">
        <v>79.2</v>
      </c>
      <c r="I22" s="2">
        <v>88.7</v>
      </c>
      <c r="J22" s="2">
        <v>95.3</v>
      </c>
      <c r="K22" s="2">
        <v>68.4</v>
      </c>
      <c r="L22" s="2">
        <v>78</v>
      </c>
      <c r="M22" s="2">
        <v>83.8</v>
      </c>
      <c r="N22" s="2">
        <v>81</v>
      </c>
      <c r="O22" s="2">
        <v>107.2</v>
      </c>
      <c r="P22" s="2">
        <v>70.4</v>
      </c>
      <c r="Q22" s="2">
        <v>86.7</v>
      </c>
      <c r="R22" s="2">
        <v>77.1</v>
      </c>
      <c r="S22" s="2">
        <v>87.5</v>
      </c>
    </row>
    <row r="23" spans="1:19" ht="13.5" customHeight="1">
      <c r="A23" s="202"/>
      <c r="B23" s="202">
        <v>11</v>
      </c>
      <c r="C23" s="203"/>
      <c r="D23" s="215">
        <v>87.6</v>
      </c>
      <c r="E23" s="2">
        <v>106.5</v>
      </c>
      <c r="F23" s="2">
        <v>86.8</v>
      </c>
      <c r="G23" s="2">
        <v>100.8</v>
      </c>
      <c r="H23" s="2">
        <v>68.8</v>
      </c>
      <c r="I23" s="2">
        <v>92</v>
      </c>
      <c r="J23" s="2">
        <v>102.9</v>
      </c>
      <c r="K23" s="2">
        <v>71.1</v>
      </c>
      <c r="L23" s="2">
        <v>76.4</v>
      </c>
      <c r="M23" s="2">
        <v>83.8</v>
      </c>
      <c r="N23" s="2">
        <v>85.3</v>
      </c>
      <c r="O23" s="2">
        <v>96.2</v>
      </c>
      <c r="P23" s="2">
        <v>65.5</v>
      </c>
      <c r="Q23" s="2">
        <v>92.8</v>
      </c>
      <c r="R23" s="2">
        <v>77.4</v>
      </c>
      <c r="S23" s="2">
        <v>89.2</v>
      </c>
    </row>
    <row r="24" spans="1:19" ht="13.5" customHeight="1">
      <c r="A24" s="202"/>
      <c r="B24" s="202">
        <v>12</v>
      </c>
      <c r="C24" s="203"/>
      <c r="D24" s="215">
        <v>173.2</v>
      </c>
      <c r="E24" s="2">
        <v>204.3</v>
      </c>
      <c r="F24" s="2">
        <v>184.5</v>
      </c>
      <c r="G24" s="2">
        <v>239.4</v>
      </c>
      <c r="H24" s="2">
        <v>143</v>
      </c>
      <c r="I24" s="2">
        <v>163.2</v>
      </c>
      <c r="J24" s="2">
        <v>180.3</v>
      </c>
      <c r="K24" s="2">
        <v>194</v>
      </c>
      <c r="L24" s="2">
        <v>129.8</v>
      </c>
      <c r="M24" s="2">
        <v>221.8</v>
      </c>
      <c r="N24" s="2">
        <v>107.7</v>
      </c>
      <c r="O24" s="2">
        <v>135.9</v>
      </c>
      <c r="P24" s="2">
        <v>163.8</v>
      </c>
      <c r="Q24" s="2">
        <v>172</v>
      </c>
      <c r="R24" s="2">
        <v>191</v>
      </c>
      <c r="S24" s="2">
        <v>151.1</v>
      </c>
    </row>
    <row r="25" spans="1:46" ht="13.5" customHeight="1">
      <c r="A25" s="202" t="s">
        <v>274</v>
      </c>
      <c r="B25" s="202" t="s">
        <v>448</v>
      </c>
      <c r="C25" s="203" t="s">
        <v>174</v>
      </c>
      <c r="D25" s="215">
        <v>85.1</v>
      </c>
      <c r="E25" s="2">
        <v>106.3</v>
      </c>
      <c r="F25" s="2">
        <v>83.5</v>
      </c>
      <c r="G25" s="2">
        <v>93.4</v>
      </c>
      <c r="H25" s="2">
        <v>74.5</v>
      </c>
      <c r="I25" s="2">
        <v>92.6</v>
      </c>
      <c r="J25" s="2">
        <v>89.8</v>
      </c>
      <c r="K25" s="2">
        <v>71.8</v>
      </c>
      <c r="L25" s="2">
        <v>74.6</v>
      </c>
      <c r="M25" s="2">
        <v>86</v>
      </c>
      <c r="N25" s="2">
        <v>96.5</v>
      </c>
      <c r="O25" s="2">
        <v>87.4</v>
      </c>
      <c r="P25" s="2">
        <v>59.5</v>
      </c>
      <c r="Q25" s="2">
        <v>94.4</v>
      </c>
      <c r="R25" s="2">
        <v>88.3</v>
      </c>
      <c r="S25" s="2">
        <v>87.3</v>
      </c>
      <c r="T25" s="216"/>
      <c r="U25" s="217"/>
      <c r="V25" s="216"/>
      <c r="W25" s="216"/>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82.3</v>
      </c>
      <c r="E26" s="221">
        <v>97.4</v>
      </c>
      <c r="F26" s="221">
        <v>80.7</v>
      </c>
      <c r="G26" s="221">
        <v>91.8</v>
      </c>
      <c r="H26" s="221">
        <v>70.9</v>
      </c>
      <c r="I26" s="221">
        <v>92.5</v>
      </c>
      <c r="J26" s="221">
        <v>90.5</v>
      </c>
      <c r="K26" s="221">
        <v>68.6</v>
      </c>
      <c r="L26" s="221">
        <v>79.7</v>
      </c>
      <c r="M26" s="221">
        <v>85.5</v>
      </c>
      <c r="N26" s="221">
        <v>90.9</v>
      </c>
      <c r="O26" s="221">
        <v>90</v>
      </c>
      <c r="P26" s="221">
        <v>55.5</v>
      </c>
      <c r="Q26" s="221">
        <v>87.1</v>
      </c>
      <c r="R26" s="221">
        <v>84</v>
      </c>
      <c r="S26" s="221">
        <v>85.9</v>
      </c>
      <c r="T26" s="216"/>
      <c r="U26" s="222"/>
      <c r="V26" s="216"/>
      <c r="W26" s="216"/>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195"/>
      <c r="B27" s="195"/>
      <c r="C27" s="195"/>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1</v>
      </c>
      <c r="E28" s="199">
        <v>2.3</v>
      </c>
      <c r="F28" s="199">
        <v>1.5</v>
      </c>
      <c r="G28" s="199">
        <v>0.3</v>
      </c>
      <c r="H28" s="199">
        <v>13.2</v>
      </c>
      <c r="I28" s="199">
        <v>1.7</v>
      </c>
      <c r="J28" s="199">
        <v>0.9</v>
      </c>
      <c r="K28" s="199">
        <v>7.5</v>
      </c>
      <c r="L28" s="200">
        <v>20.8</v>
      </c>
      <c r="M28" s="200">
        <v>1.3</v>
      </c>
      <c r="N28" s="200">
        <v>0.7</v>
      </c>
      <c r="O28" s="200">
        <v>-2.7</v>
      </c>
      <c r="P28" s="199">
        <v>6.3</v>
      </c>
      <c r="Q28" s="199">
        <v>-6.3</v>
      </c>
      <c r="R28" s="199">
        <v>5.8</v>
      </c>
      <c r="S28" s="200">
        <v>-4.4</v>
      </c>
    </row>
    <row r="29" spans="1:19" ht="13.5" customHeight="1">
      <c r="A29" s="202"/>
      <c r="B29" s="202" t="s">
        <v>141</v>
      </c>
      <c r="C29" s="203"/>
      <c r="D29" s="204">
        <v>-1.7</v>
      </c>
      <c r="E29" s="3">
        <v>-2.8</v>
      </c>
      <c r="F29" s="3">
        <v>-0.3</v>
      </c>
      <c r="G29" s="3">
        <v>-4.2</v>
      </c>
      <c r="H29" s="3">
        <v>9.3</v>
      </c>
      <c r="I29" s="3">
        <v>-3.5</v>
      </c>
      <c r="J29" s="3">
        <v>1.4</v>
      </c>
      <c r="K29" s="3">
        <v>-8.8</v>
      </c>
      <c r="L29" s="205">
        <v>-2.1</v>
      </c>
      <c r="M29" s="205">
        <v>2.5</v>
      </c>
      <c r="N29" s="205">
        <v>-0.7</v>
      </c>
      <c r="O29" s="205">
        <v>-13.8</v>
      </c>
      <c r="P29" s="3">
        <v>-16.4</v>
      </c>
      <c r="Q29" s="3">
        <v>1.3</v>
      </c>
      <c r="R29" s="3">
        <v>-4.4</v>
      </c>
      <c r="S29" s="205">
        <v>-1.8</v>
      </c>
    </row>
    <row r="30" spans="1:19" ht="13.5" customHeight="1">
      <c r="A30" s="202"/>
      <c r="B30" s="202" t="s">
        <v>48</v>
      </c>
      <c r="C30" s="203"/>
      <c r="D30" s="204">
        <v>0.3</v>
      </c>
      <c r="E30" s="3">
        <v>-12.9</v>
      </c>
      <c r="F30" s="3">
        <v>1.8</v>
      </c>
      <c r="G30" s="3">
        <v>2.2</v>
      </c>
      <c r="H30" s="3">
        <v>3</v>
      </c>
      <c r="I30" s="3">
        <v>-2.5</v>
      </c>
      <c r="J30" s="3">
        <v>-1.1</v>
      </c>
      <c r="K30" s="3">
        <v>1.4</v>
      </c>
      <c r="L30" s="205">
        <v>0.1</v>
      </c>
      <c r="M30" s="205">
        <v>-4.3</v>
      </c>
      <c r="N30" s="205">
        <v>12.9</v>
      </c>
      <c r="O30" s="205">
        <v>0.3</v>
      </c>
      <c r="P30" s="3">
        <v>10.8</v>
      </c>
      <c r="Q30" s="3">
        <v>0.2</v>
      </c>
      <c r="R30" s="3">
        <v>1</v>
      </c>
      <c r="S30" s="205">
        <v>2.2</v>
      </c>
    </row>
    <row r="31" spans="1:19" ht="13.5" customHeight="1">
      <c r="A31" s="202"/>
      <c r="B31" s="202">
        <v>28</v>
      </c>
      <c r="C31" s="203"/>
      <c r="D31" s="204">
        <v>-1.2</v>
      </c>
      <c r="E31" s="3">
        <v>8.2</v>
      </c>
      <c r="F31" s="3">
        <v>-0.2</v>
      </c>
      <c r="G31" s="3">
        <v>-5.5</v>
      </c>
      <c r="H31" s="3">
        <v>-8.1</v>
      </c>
      <c r="I31" s="3">
        <v>5.9</v>
      </c>
      <c r="J31" s="3">
        <v>-3.6</v>
      </c>
      <c r="K31" s="3">
        <v>-11.7</v>
      </c>
      <c r="L31" s="205">
        <v>7</v>
      </c>
      <c r="M31" s="205">
        <v>-8.6</v>
      </c>
      <c r="N31" s="205">
        <v>-5</v>
      </c>
      <c r="O31" s="205">
        <v>-5.5</v>
      </c>
      <c r="P31" s="3">
        <v>3.1</v>
      </c>
      <c r="Q31" s="3">
        <v>-1.6</v>
      </c>
      <c r="R31" s="3">
        <v>-2.4</v>
      </c>
      <c r="S31" s="205">
        <v>-4.2</v>
      </c>
    </row>
    <row r="32" spans="1:19" ht="13.5" customHeight="1">
      <c r="A32" s="202"/>
      <c r="B32" s="202" t="s">
        <v>31</v>
      </c>
      <c r="C32" s="203"/>
      <c r="D32" s="204">
        <v>1.7</v>
      </c>
      <c r="E32" s="3">
        <v>6.5</v>
      </c>
      <c r="F32" s="3">
        <v>1</v>
      </c>
      <c r="G32" s="3">
        <v>5.9</v>
      </c>
      <c r="H32" s="3">
        <v>-4.8</v>
      </c>
      <c r="I32" s="3">
        <v>4.8</v>
      </c>
      <c r="J32" s="3">
        <v>-2.8</v>
      </c>
      <c r="K32" s="3">
        <v>6.1</v>
      </c>
      <c r="L32" s="205">
        <v>1.4</v>
      </c>
      <c r="M32" s="205">
        <v>6.4</v>
      </c>
      <c r="N32" s="205">
        <v>5.8</v>
      </c>
      <c r="O32" s="205">
        <v>3.9</v>
      </c>
      <c r="P32" s="3">
        <v>2.5</v>
      </c>
      <c r="Q32" s="3">
        <v>0.5</v>
      </c>
      <c r="R32" s="3">
        <v>4.1</v>
      </c>
      <c r="S32" s="205">
        <v>-3.1</v>
      </c>
    </row>
    <row r="33" spans="1:19" ht="13.5" customHeight="1">
      <c r="A33" s="208"/>
      <c r="B33" s="209" t="s">
        <v>80</v>
      </c>
      <c r="C33" s="223"/>
      <c r="D33" s="211">
        <v>-0.1</v>
      </c>
      <c r="E33" s="212">
        <v>13.7</v>
      </c>
      <c r="F33" s="212">
        <v>-0.9</v>
      </c>
      <c r="G33" s="212">
        <v>19.8</v>
      </c>
      <c r="H33" s="212">
        <v>-5.4</v>
      </c>
      <c r="I33" s="212">
        <v>-5.9</v>
      </c>
      <c r="J33" s="212">
        <v>16.7</v>
      </c>
      <c r="K33" s="212">
        <v>-3.6</v>
      </c>
      <c r="L33" s="212">
        <v>-19.9</v>
      </c>
      <c r="M33" s="212">
        <v>12.9</v>
      </c>
      <c r="N33" s="212">
        <v>-10.3</v>
      </c>
      <c r="O33" s="212">
        <v>4.6</v>
      </c>
      <c r="P33" s="212">
        <v>-18.4</v>
      </c>
      <c r="Q33" s="212">
        <v>4</v>
      </c>
      <c r="R33" s="212">
        <v>-0.7</v>
      </c>
      <c r="S33" s="212">
        <v>3.4</v>
      </c>
    </row>
    <row r="34" spans="1:19" ht="13.5" customHeight="1">
      <c r="A34" s="202" t="s">
        <v>318</v>
      </c>
      <c r="B34" s="202">
        <v>2</v>
      </c>
      <c r="C34" s="203"/>
      <c r="D34" s="213">
        <v>1</v>
      </c>
      <c r="E34" s="214">
        <v>7.4</v>
      </c>
      <c r="F34" s="214">
        <v>1</v>
      </c>
      <c r="G34" s="214">
        <v>29.2</v>
      </c>
      <c r="H34" s="214">
        <v>-1.2</v>
      </c>
      <c r="I34" s="214">
        <v>-4.1</v>
      </c>
      <c r="J34" s="214">
        <v>7.2</v>
      </c>
      <c r="K34" s="214">
        <v>3.8</v>
      </c>
      <c r="L34" s="214">
        <v>-13.3</v>
      </c>
      <c r="M34" s="214">
        <v>13.8</v>
      </c>
      <c r="N34" s="214">
        <v>-7.3</v>
      </c>
      <c r="O34" s="214">
        <v>3.5</v>
      </c>
      <c r="P34" s="214">
        <v>-11.8</v>
      </c>
      <c r="Q34" s="214">
        <v>8.7</v>
      </c>
      <c r="R34" s="214">
        <v>1.7</v>
      </c>
      <c r="S34" s="214">
        <v>-2.7</v>
      </c>
    </row>
    <row r="35" spans="1:19" ht="13.5" customHeight="1">
      <c r="A35" s="202"/>
      <c r="B35" s="202">
        <v>3</v>
      </c>
      <c r="C35" s="203"/>
      <c r="D35" s="215">
        <v>0.6</v>
      </c>
      <c r="E35" s="2">
        <v>10.6</v>
      </c>
      <c r="F35" s="2">
        <v>0.8</v>
      </c>
      <c r="G35" s="2">
        <v>26.3</v>
      </c>
      <c r="H35" s="2">
        <v>-11.1</v>
      </c>
      <c r="I35" s="2">
        <v>-7.1</v>
      </c>
      <c r="J35" s="2">
        <v>5.8</v>
      </c>
      <c r="K35" s="2">
        <v>5.6</v>
      </c>
      <c r="L35" s="2">
        <v>-11.8</v>
      </c>
      <c r="M35" s="2">
        <v>16.6</v>
      </c>
      <c r="N35" s="2">
        <v>-5.6</v>
      </c>
      <c r="O35" s="2">
        <v>9.5</v>
      </c>
      <c r="P35" s="2">
        <v>-16.4</v>
      </c>
      <c r="Q35" s="2">
        <v>9.7</v>
      </c>
      <c r="R35" s="2">
        <v>-0.2</v>
      </c>
      <c r="S35" s="2">
        <v>-4.3</v>
      </c>
    </row>
    <row r="36" spans="1:19" ht="13.5" customHeight="1">
      <c r="A36" s="202"/>
      <c r="B36" s="202">
        <v>4</v>
      </c>
      <c r="C36" s="203"/>
      <c r="D36" s="215">
        <v>0.5</v>
      </c>
      <c r="E36" s="2">
        <v>10.4</v>
      </c>
      <c r="F36" s="2">
        <v>-1.2</v>
      </c>
      <c r="G36" s="2">
        <v>29.8</v>
      </c>
      <c r="H36" s="2">
        <v>9.1</v>
      </c>
      <c r="I36" s="2">
        <v>-5.2</v>
      </c>
      <c r="J36" s="2">
        <v>3.2</v>
      </c>
      <c r="K36" s="2">
        <v>6.7</v>
      </c>
      <c r="L36" s="2">
        <v>-10.8</v>
      </c>
      <c r="M36" s="2">
        <v>17.2</v>
      </c>
      <c r="N36" s="2">
        <v>-8.1</v>
      </c>
      <c r="O36" s="2">
        <v>-9.4</v>
      </c>
      <c r="P36" s="2">
        <v>-8</v>
      </c>
      <c r="Q36" s="2">
        <v>12.5</v>
      </c>
      <c r="R36" s="2">
        <v>-5.9</v>
      </c>
      <c r="S36" s="2">
        <v>-1.1</v>
      </c>
    </row>
    <row r="37" spans="1:19" ht="13.5" customHeight="1">
      <c r="A37" s="202"/>
      <c r="B37" s="202">
        <v>5</v>
      </c>
      <c r="C37" s="203"/>
      <c r="D37" s="215">
        <v>0.2</v>
      </c>
      <c r="E37" s="2">
        <v>13.9</v>
      </c>
      <c r="F37" s="2">
        <v>0.1</v>
      </c>
      <c r="G37" s="2">
        <v>25.4</v>
      </c>
      <c r="H37" s="2">
        <v>-9.2</v>
      </c>
      <c r="I37" s="2">
        <v>-4.4</v>
      </c>
      <c r="J37" s="2">
        <v>8.2</v>
      </c>
      <c r="K37" s="2">
        <v>-4.4</v>
      </c>
      <c r="L37" s="2">
        <v>-10.2</v>
      </c>
      <c r="M37" s="2">
        <v>15.3</v>
      </c>
      <c r="N37" s="2">
        <v>-7.7</v>
      </c>
      <c r="O37" s="2">
        <v>3.6</v>
      </c>
      <c r="P37" s="2">
        <v>-14.7</v>
      </c>
      <c r="Q37" s="2">
        <v>6.1</v>
      </c>
      <c r="R37" s="2">
        <v>-6.7</v>
      </c>
      <c r="S37" s="2">
        <v>-1.1</v>
      </c>
    </row>
    <row r="38" spans="1:19" ht="13.5" customHeight="1">
      <c r="A38" s="202"/>
      <c r="B38" s="202">
        <v>6</v>
      </c>
      <c r="C38" s="203"/>
      <c r="D38" s="215">
        <v>0.7</v>
      </c>
      <c r="E38" s="2">
        <v>117.1</v>
      </c>
      <c r="F38" s="2">
        <v>-7.6</v>
      </c>
      <c r="G38" s="2">
        <v>18.8</v>
      </c>
      <c r="H38" s="2">
        <v>-16.6</v>
      </c>
      <c r="I38" s="2">
        <v>-0.1</v>
      </c>
      <c r="J38" s="2">
        <v>25.8</v>
      </c>
      <c r="K38" s="2">
        <v>-7.2</v>
      </c>
      <c r="L38" s="2">
        <v>-25.3</v>
      </c>
      <c r="M38" s="2">
        <v>15.9</v>
      </c>
      <c r="N38" s="2">
        <v>-3.9</v>
      </c>
      <c r="O38" s="2">
        <v>-6.2</v>
      </c>
      <c r="P38" s="2">
        <v>-18.8</v>
      </c>
      <c r="Q38" s="2">
        <v>0.7</v>
      </c>
      <c r="R38" s="2">
        <v>-4.2</v>
      </c>
      <c r="S38" s="2">
        <v>-1.3</v>
      </c>
    </row>
    <row r="39" spans="1:19" ht="13.5" customHeight="1">
      <c r="A39" s="202"/>
      <c r="B39" s="202">
        <v>7</v>
      </c>
      <c r="C39" s="203"/>
      <c r="D39" s="215">
        <v>0</v>
      </c>
      <c r="E39" s="2">
        <v>-13.5</v>
      </c>
      <c r="F39" s="2">
        <v>2.8</v>
      </c>
      <c r="G39" s="2">
        <v>19.9</v>
      </c>
      <c r="H39" s="2">
        <v>13.7</v>
      </c>
      <c r="I39" s="2">
        <v>-15.5</v>
      </c>
      <c r="J39" s="2">
        <v>26.2</v>
      </c>
      <c r="K39" s="2">
        <v>-6.6</v>
      </c>
      <c r="L39" s="2">
        <v>-31.6</v>
      </c>
      <c r="M39" s="2">
        <v>4</v>
      </c>
      <c r="N39" s="2">
        <v>-11.8</v>
      </c>
      <c r="O39" s="2">
        <v>15.3</v>
      </c>
      <c r="P39" s="2">
        <v>-21</v>
      </c>
      <c r="Q39" s="2">
        <v>-6.7</v>
      </c>
      <c r="R39" s="2">
        <v>2</v>
      </c>
      <c r="S39" s="2">
        <v>22.6</v>
      </c>
    </row>
    <row r="40" spans="1:19" ht="13.5" customHeight="1">
      <c r="A40" s="202"/>
      <c r="B40" s="202">
        <v>8</v>
      </c>
      <c r="C40" s="203"/>
      <c r="D40" s="215">
        <v>2.1</v>
      </c>
      <c r="E40" s="2">
        <v>9.2</v>
      </c>
      <c r="F40" s="2">
        <v>0.7</v>
      </c>
      <c r="G40" s="2">
        <v>28.2</v>
      </c>
      <c r="H40" s="2">
        <v>-12.5</v>
      </c>
      <c r="I40" s="2">
        <v>-1.6</v>
      </c>
      <c r="J40" s="2">
        <v>19.3</v>
      </c>
      <c r="K40" s="2">
        <v>-6.1</v>
      </c>
      <c r="L40" s="2">
        <v>-2.7</v>
      </c>
      <c r="M40" s="2">
        <v>19.6</v>
      </c>
      <c r="N40" s="2">
        <v>-9.8</v>
      </c>
      <c r="O40" s="2">
        <v>-7.3</v>
      </c>
      <c r="P40" s="2">
        <v>-20.9</v>
      </c>
      <c r="Q40" s="2">
        <v>10.9</v>
      </c>
      <c r="R40" s="2">
        <v>15</v>
      </c>
      <c r="S40" s="2">
        <v>1.6</v>
      </c>
    </row>
    <row r="41" spans="1:19" ht="13.5" customHeight="1">
      <c r="A41" s="202"/>
      <c r="B41" s="202">
        <v>9</v>
      </c>
      <c r="C41" s="203"/>
      <c r="D41" s="215">
        <v>-1.1</v>
      </c>
      <c r="E41" s="2">
        <v>5.9</v>
      </c>
      <c r="F41" s="2">
        <v>-1.3</v>
      </c>
      <c r="G41" s="2">
        <v>23.6</v>
      </c>
      <c r="H41" s="2">
        <v>-11</v>
      </c>
      <c r="I41" s="2">
        <v>-6.4</v>
      </c>
      <c r="J41" s="2">
        <v>16.5</v>
      </c>
      <c r="K41" s="2">
        <v>2.1</v>
      </c>
      <c r="L41" s="2">
        <v>-2</v>
      </c>
      <c r="M41" s="2">
        <v>6.2</v>
      </c>
      <c r="N41" s="2">
        <v>-10.8</v>
      </c>
      <c r="O41" s="2">
        <v>6.4</v>
      </c>
      <c r="P41" s="2">
        <v>-22.6</v>
      </c>
      <c r="Q41" s="2">
        <v>0.2</v>
      </c>
      <c r="R41" s="2">
        <v>-8.4</v>
      </c>
      <c r="S41" s="2">
        <v>5.2</v>
      </c>
    </row>
    <row r="42" spans="1:19" ht="13.5" customHeight="1">
      <c r="A42" s="202"/>
      <c r="B42" s="202">
        <v>10</v>
      </c>
      <c r="C42" s="203"/>
      <c r="D42" s="215">
        <v>-0.8</v>
      </c>
      <c r="E42" s="2">
        <v>5.9</v>
      </c>
      <c r="F42" s="2">
        <v>-4.7</v>
      </c>
      <c r="G42" s="2">
        <v>14.2</v>
      </c>
      <c r="H42" s="2">
        <v>6.6</v>
      </c>
      <c r="I42" s="2">
        <v>-7.8</v>
      </c>
      <c r="J42" s="2">
        <v>18.5</v>
      </c>
      <c r="K42" s="2">
        <v>-1.7</v>
      </c>
      <c r="L42" s="2">
        <v>-0.8</v>
      </c>
      <c r="M42" s="2">
        <v>10.1</v>
      </c>
      <c r="N42" s="2">
        <v>-14.8</v>
      </c>
      <c r="O42" s="2">
        <v>17</v>
      </c>
      <c r="P42" s="2">
        <v>-17.5</v>
      </c>
      <c r="Q42" s="2">
        <v>4.5</v>
      </c>
      <c r="R42" s="2">
        <v>-1.5</v>
      </c>
      <c r="S42" s="2">
        <v>5</v>
      </c>
    </row>
    <row r="43" spans="1:19" ht="13.5" customHeight="1">
      <c r="A43" s="202"/>
      <c r="B43" s="202">
        <v>11</v>
      </c>
      <c r="C43" s="203"/>
      <c r="D43" s="215">
        <v>1.4</v>
      </c>
      <c r="E43" s="2">
        <v>-9.1</v>
      </c>
      <c r="F43" s="2">
        <v>0.3</v>
      </c>
      <c r="G43" s="2">
        <v>20.1</v>
      </c>
      <c r="H43" s="2">
        <v>-6.1</v>
      </c>
      <c r="I43" s="2">
        <v>-1.1</v>
      </c>
      <c r="J43" s="2">
        <v>26.1</v>
      </c>
      <c r="K43" s="2">
        <v>2.2</v>
      </c>
      <c r="L43" s="2">
        <v>-5.9</v>
      </c>
      <c r="M43" s="2">
        <v>7.2</v>
      </c>
      <c r="N43" s="2">
        <v>-7.5</v>
      </c>
      <c r="O43" s="2">
        <v>4.8</v>
      </c>
      <c r="P43" s="2">
        <v>-25.1</v>
      </c>
      <c r="Q43" s="2">
        <v>10</v>
      </c>
      <c r="R43" s="2">
        <v>-1.5</v>
      </c>
      <c r="S43" s="2">
        <v>7.1</v>
      </c>
    </row>
    <row r="44" spans="1:19" ht="13.5" customHeight="1">
      <c r="A44" s="202"/>
      <c r="B44" s="202">
        <v>12</v>
      </c>
      <c r="C44" s="203"/>
      <c r="D44" s="215">
        <v>-2.6</v>
      </c>
      <c r="E44" s="2">
        <v>16.6</v>
      </c>
      <c r="F44" s="2">
        <v>-1.7</v>
      </c>
      <c r="G44" s="2">
        <v>4</v>
      </c>
      <c r="H44" s="2">
        <v>-5.7</v>
      </c>
      <c r="I44" s="2">
        <v>-8.8</v>
      </c>
      <c r="J44" s="2">
        <v>25.9</v>
      </c>
      <c r="K44" s="2">
        <v>-13.5</v>
      </c>
      <c r="L44" s="2">
        <v>-19.6</v>
      </c>
      <c r="M44" s="2">
        <v>14.3</v>
      </c>
      <c r="N44" s="2">
        <v>-20.3</v>
      </c>
      <c r="O44" s="2">
        <v>13.5</v>
      </c>
      <c r="P44" s="2">
        <v>-28.1</v>
      </c>
      <c r="Q44" s="2">
        <v>-3.2</v>
      </c>
      <c r="R44" s="2">
        <v>-5.2</v>
      </c>
      <c r="S44" s="2">
        <v>11.3</v>
      </c>
    </row>
    <row r="45" spans="1:19" ht="13.5" customHeight="1">
      <c r="A45" s="224" t="s">
        <v>274</v>
      </c>
      <c r="B45" s="202" t="s">
        <v>448</v>
      </c>
      <c r="C45" s="225" t="s">
        <v>174</v>
      </c>
      <c r="D45" s="215">
        <v>-2.2</v>
      </c>
      <c r="E45" s="2">
        <v>2.2</v>
      </c>
      <c r="F45" s="2">
        <v>-2.2</v>
      </c>
      <c r="G45" s="2">
        <v>-3.1</v>
      </c>
      <c r="H45" s="2">
        <v>11.9</v>
      </c>
      <c r="I45" s="2">
        <v>1</v>
      </c>
      <c r="J45" s="2">
        <v>2.5</v>
      </c>
      <c r="K45" s="2">
        <v>0.6</v>
      </c>
      <c r="L45" s="2">
        <v>-16.8</v>
      </c>
      <c r="M45" s="2">
        <v>-6.7</v>
      </c>
      <c r="N45" s="2">
        <v>11.4</v>
      </c>
      <c r="O45" s="2">
        <v>-22.1</v>
      </c>
      <c r="P45" s="2">
        <v>-29.2</v>
      </c>
      <c r="Q45" s="2">
        <v>3.4</v>
      </c>
      <c r="R45" s="2">
        <v>-22.8</v>
      </c>
      <c r="S45" s="2">
        <v>1.7</v>
      </c>
    </row>
    <row r="46" spans="1:19" ht="13.5" customHeight="1">
      <c r="A46" s="209"/>
      <c r="B46" s="219">
        <v>2</v>
      </c>
      <c r="C46" s="210"/>
      <c r="D46" s="220">
        <v>-0.6</v>
      </c>
      <c r="E46" s="221">
        <v>-9.1</v>
      </c>
      <c r="F46" s="221">
        <v>-1.1</v>
      </c>
      <c r="G46" s="221">
        <v>-4.9</v>
      </c>
      <c r="H46" s="221">
        <v>3.8</v>
      </c>
      <c r="I46" s="221">
        <v>2.8</v>
      </c>
      <c r="J46" s="221">
        <v>5.4</v>
      </c>
      <c r="K46" s="221">
        <v>-0.4</v>
      </c>
      <c r="L46" s="221">
        <v>15.5</v>
      </c>
      <c r="M46" s="221">
        <v>-1.3</v>
      </c>
      <c r="N46" s="221">
        <v>8.9</v>
      </c>
      <c r="O46" s="221">
        <v>2</v>
      </c>
      <c r="P46" s="221">
        <v>-21.5</v>
      </c>
      <c r="Q46" s="221">
        <v>-0.8</v>
      </c>
      <c r="R46" s="221">
        <v>9.7</v>
      </c>
      <c r="S46" s="221">
        <v>3.1</v>
      </c>
    </row>
    <row r="47" spans="1:35" ht="27" customHeight="1">
      <c r="A47" s="641" t="s">
        <v>154</v>
      </c>
      <c r="B47" s="641"/>
      <c r="C47" s="642"/>
      <c r="D47" s="226">
        <v>-3.3</v>
      </c>
      <c r="E47" s="226">
        <v>-8.4</v>
      </c>
      <c r="F47" s="226">
        <v>-3.4</v>
      </c>
      <c r="G47" s="226">
        <v>-1.7</v>
      </c>
      <c r="H47" s="226">
        <v>-4.8</v>
      </c>
      <c r="I47" s="226">
        <v>-0.1</v>
      </c>
      <c r="J47" s="226">
        <v>0.8</v>
      </c>
      <c r="K47" s="226">
        <v>-4.5</v>
      </c>
      <c r="L47" s="226">
        <v>6.8</v>
      </c>
      <c r="M47" s="226">
        <v>-0.6</v>
      </c>
      <c r="N47" s="226">
        <v>-5.8</v>
      </c>
      <c r="O47" s="226">
        <v>3</v>
      </c>
      <c r="P47" s="226">
        <v>-6.7</v>
      </c>
      <c r="Q47" s="226">
        <v>-7.7</v>
      </c>
      <c r="R47" s="226">
        <v>-4.9</v>
      </c>
      <c r="S47" s="226">
        <v>-1.6</v>
      </c>
      <c r="T47" s="227"/>
      <c r="U47" s="227"/>
      <c r="V47" s="227"/>
      <c r="W47" s="227"/>
      <c r="X47" s="228"/>
      <c r="Y47" s="228"/>
      <c r="Z47" s="228"/>
      <c r="AA47" s="228"/>
      <c r="AB47" s="228"/>
      <c r="AC47" s="228"/>
      <c r="AD47" s="228"/>
      <c r="AE47" s="228"/>
      <c r="AF47" s="228"/>
      <c r="AG47" s="228"/>
      <c r="AH47" s="228"/>
      <c r="AI47" s="228"/>
    </row>
    <row r="48" spans="1:35" ht="27" customHeight="1">
      <c r="A48" s="228"/>
      <c r="B48" s="228"/>
      <c r="C48" s="228"/>
      <c r="D48" s="229"/>
      <c r="E48" s="229"/>
      <c r="F48" s="229"/>
      <c r="G48" s="229"/>
      <c r="H48" s="229"/>
      <c r="I48" s="229"/>
      <c r="J48" s="229"/>
      <c r="K48" s="229"/>
      <c r="L48" s="229"/>
      <c r="M48" s="229"/>
      <c r="N48" s="229"/>
      <c r="O48" s="229"/>
      <c r="P48" s="229"/>
      <c r="Q48" s="229"/>
      <c r="R48" s="229"/>
      <c r="S48" s="229"/>
      <c r="T48" s="227"/>
      <c r="U48" s="227"/>
      <c r="V48" s="227"/>
      <c r="W48" s="227"/>
      <c r="X48" s="228"/>
      <c r="Y48" s="228"/>
      <c r="Z48" s="228"/>
      <c r="AA48" s="228"/>
      <c r="AB48" s="228"/>
      <c r="AC48" s="228"/>
      <c r="AD48" s="228"/>
      <c r="AE48" s="228"/>
      <c r="AF48" s="228"/>
      <c r="AG48" s="228"/>
      <c r="AH48" s="228"/>
      <c r="AI48" s="228"/>
    </row>
    <row r="49" spans="1:19" ht="17.25">
      <c r="A49" s="230" t="s">
        <v>197</v>
      </c>
      <c r="B49" s="231"/>
      <c r="C49" s="231"/>
      <c r="D49" s="232"/>
      <c r="E49" s="232"/>
      <c r="F49" s="232"/>
      <c r="G49" s="232"/>
      <c r="H49" s="643"/>
      <c r="I49" s="643"/>
      <c r="J49" s="643"/>
      <c r="K49" s="643"/>
      <c r="L49" s="643"/>
      <c r="M49" s="643"/>
      <c r="N49" s="643"/>
      <c r="O49" s="643"/>
      <c r="P49" s="232"/>
      <c r="Q49" s="232"/>
      <c r="R49" s="232"/>
      <c r="S49" s="233"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195"/>
      <c r="B53" s="195"/>
      <c r="C53" s="195" t="s">
        <v>211</v>
      </c>
      <c r="D53" s="639" t="s">
        <v>444</v>
      </c>
      <c r="E53" s="639"/>
      <c r="F53" s="639"/>
      <c r="G53" s="639"/>
      <c r="H53" s="639"/>
      <c r="I53" s="639"/>
      <c r="J53" s="639"/>
      <c r="K53" s="639"/>
      <c r="L53" s="639"/>
      <c r="M53" s="639"/>
      <c r="N53" s="639"/>
      <c r="O53" s="639"/>
      <c r="P53" s="639"/>
      <c r="Q53" s="639"/>
      <c r="R53" s="639"/>
      <c r="S53" s="234"/>
    </row>
    <row r="54" spans="1:19" ht="13.5" customHeight="1">
      <c r="A54" s="196" t="s">
        <v>65</v>
      </c>
      <c r="B54" s="196" t="s">
        <v>178</v>
      </c>
      <c r="C54" s="197" t="s">
        <v>447</v>
      </c>
      <c r="D54" s="198">
        <v>99.7</v>
      </c>
      <c r="E54" s="199">
        <v>117.6</v>
      </c>
      <c r="F54" s="199">
        <v>97.8</v>
      </c>
      <c r="G54" s="199">
        <v>88.7</v>
      </c>
      <c r="H54" s="199">
        <v>89.3</v>
      </c>
      <c r="I54" s="199">
        <v>102.2</v>
      </c>
      <c r="J54" s="199">
        <v>102.2</v>
      </c>
      <c r="K54" s="199">
        <v>108</v>
      </c>
      <c r="L54" s="200">
        <v>72.3</v>
      </c>
      <c r="M54" s="200">
        <v>101.3</v>
      </c>
      <c r="N54" s="200">
        <v>93.1</v>
      </c>
      <c r="O54" s="200">
        <v>103.3</v>
      </c>
      <c r="P54" s="199">
        <v>99</v>
      </c>
      <c r="Q54" s="199">
        <v>100.5</v>
      </c>
      <c r="R54" s="199">
        <v>98.2</v>
      </c>
      <c r="S54" s="200">
        <v>96.2</v>
      </c>
    </row>
    <row r="55" spans="1:19" ht="13.5" customHeight="1">
      <c r="A55" s="202"/>
      <c r="B55" s="202" t="s">
        <v>141</v>
      </c>
      <c r="C55" s="203"/>
      <c r="D55" s="204">
        <v>100.3</v>
      </c>
      <c r="E55" s="3">
        <v>104.7</v>
      </c>
      <c r="F55" s="3">
        <v>98</v>
      </c>
      <c r="G55" s="3">
        <v>83.7</v>
      </c>
      <c r="H55" s="3">
        <v>99.8</v>
      </c>
      <c r="I55" s="3">
        <v>105.8</v>
      </c>
      <c r="J55" s="3">
        <v>103.7</v>
      </c>
      <c r="K55" s="3">
        <v>100.2</v>
      </c>
      <c r="L55" s="205">
        <v>79.6</v>
      </c>
      <c r="M55" s="205">
        <v>104.5</v>
      </c>
      <c r="N55" s="205">
        <v>97.5</v>
      </c>
      <c r="O55" s="205">
        <v>96.9</v>
      </c>
      <c r="P55" s="3">
        <v>101.1</v>
      </c>
      <c r="Q55" s="3">
        <v>101.9</v>
      </c>
      <c r="R55" s="3">
        <v>105.4</v>
      </c>
      <c r="S55" s="205">
        <v>97.1</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100.5</v>
      </c>
      <c r="E57" s="235">
        <v>100.2</v>
      </c>
      <c r="F57" s="235">
        <v>100.3</v>
      </c>
      <c r="G57" s="235">
        <v>98.6</v>
      </c>
      <c r="H57" s="235">
        <v>100.7</v>
      </c>
      <c r="I57" s="235">
        <v>99.5</v>
      </c>
      <c r="J57" s="235">
        <v>98</v>
      </c>
      <c r="K57" s="235">
        <v>94.7</v>
      </c>
      <c r="L57" s="235">
        <v>102.2</v>
      </c>
      <c r="M57" s="235">
        <v>102.6</v>
      </c>
      <c r="N57" s="235">
        <v>95.6</v>
      </c>
      <c r="O57" s="235">
        <v>100.2</v>
      </c>
      <c r="P57" s="235">
        <v>111.5</v>
      </c>
      <c r="Q57" s="235">
        <v>101</v>
      </c>
      <c r="R57" s="235">
        <v>98.6</v>
      </c>
      <c r="S57" s="235">
        <v>98.6</v>
      </c>
    </row>
    <row r="58" spans="1:19" ht="13.5" customHeight="1">
      <c r="A58" s="202"/>
      <c r="B58" s="202" t="s">
        <v>31</v>
      </c>
      <c r="C58" s="203"/>
      <c r="D58" s="236">
        <v>101</v>
      </c>
      <c r="E58" s="237">
        <v>102.1</v>
      </c>
      <c r="F58" s="237">
        <v>100.1</v>
      </c>
      <c r="G58" s="237">
        <v>99.6</v>
      </c>
      <c r="H58" s="237">
        <v>101</v>
      </c>
      <c r="I58" s="237">
        <v>101.7</v>
      </c>
      <c r="J58" s="237">
        <v>99.1</v>
      </c>
      <c r="K58" s="237">
        <v>95.9</v>
      </c>
      <c r="L58" s="237">
        <v>109.7</v>
      </c>
      <c r="M58" s="237">
        <v>98.5</v>
      </c>
      <c r="N58" s="237">
        <v>101.8</v>
      </c>
      <c r="O58" s="237">
        <v>100.9</v>
      </c>
      <c r="P58" s="237">
        <v>115</v>
      </c>
      <c r="Q58" s="237">
        <v>100.8</v>
      </c>
      <c r="R58" s="237">
        <v>101.9</v>
      </c>
      <c r="S58" s="237">
        <v>95.8</v>
      </c>
    </row>
    <row r="59" spans="1:19" ht="13.5" customHeight="1">
      <c r="A59" s="208"/>
      <c r="B59" s="209" t="s">
        <v>80</v>
      </c>
      <c r="C59" s="223"/>
      <c r="D59" s="211">
        <v>100.6</v>
      </c>
      <c r="E59" s="212">
        <v>142</v>
      </c>
      <c r="F59" s="212">
        <v>98.9</v>
      </c>
      <c r="G59" s="212">
        <v>113.8</v>
      </c>
      <c r="H59" s="212">
        <v>94.7</v>
      </c>
      <c r="I59" s="212">
        <v>91.4</v>
      </c>
      <c r="J59" s="212">
        <v>114.7</v>
      </c>
      <c r="K59" s="212">
        <v>98.5</v>
      </c>
      <c r="L59" s="212">
        <v>84</v>
      </c>
      <c r="M59" s="212">
        <v>117.1</v>
      </c>
      <c r="N59" s="212">
        <v>93.3</v>
      </c>
      <c r="O59" s="212">
        <v>103</v>
      </c>
      <c r="P59" s="212">
        <v>86.9</v>
      </c>
      <c r="Q59" s="212">
        <v>106.5</v>
      </c>
      <c r="R59" s="212">
        <v>98.1</v>
      </c>
      <c r="S59" s="212">
        <v>95.6</v>
      </c>
    </row>
    <row r="60" spans="1:19" ht="13.5" customHeight="1">
      <c r="A60" s="202" t="s">
        <v>318</v>
      </c>
      <c r="B60" s="202">
        <v>2</v>
      </c>
      <c r="C60" s="203"/>
      <c r="D60" s="213">
        <v>81.6</v>
      </c>
      <c r="E60" s="214">
        <v>103</v>
      </c>
      <c r="F60" s="214">
        <v>79.2</v>
      </c>
      <c r="G60" s="214">
        <v>91.6</v>
      </c>
      <c r="H60" s="214">
        <v>73.1</v>
      </c>
      <c r="I60" s="214">
        <v>81.8</v>
      </c>
      <c r="J60" s="214">
        <v>88.6</v>
      </c>
      <c r="K60" s="214">
        <v>73.4</v>
      </c>
      <c r="L60" s="214">
        <v>65</v>
      </c>
      <c r="M60" s="214">
        <v>86.6</v>
      </c>
      <c r="N60" s="214">
        <v>83.4</v>
      </c>
      <c r="O60" s="214">
        <v>88.4</v>
      </c>
      <c r="P60" s="214">
        <v>69.6</v>
      </c>
      <c r="Q60" s="214">
        <v>90.8</v>
      </c>
      <c r="R60" s="214">
        <v>74.6</v>
      </c>
      <c r="S60" s="214">
        <v>86.8</v>
      </c>
    </row>
    <row r="61" spans="1:19" ht="13.5" customHeight="1">
      <c r="A61" s="202"/>
      <c r="B61" s="202">
        <v>3</v>
      </c>
      <c r="C61" s="203"/>
      <c r="D61" s="215">
        <v>84.8</v>
      </c>
      <c r="E61" s="2">
        <v>101.2</v>
      </c>
      <c r="F61" s="2">
        <v>82.3</v>
      </c>
      <c r="G61" s="2">
        <v>91.1</v>
      </c>
      <c r="H61" s="2">
        <v>76</v>
      </c>
      <c r="I61" s="2">
        <v>79.4</v>
      </c>
      <c r="J61" s="2">
        <v>103.3</v>
      </c>
      <c r="K61" s="2">
        <v>73.4</v>
      </c>
      <c r="L61" s="2">
        <v>65.5</v>
      </c>
      <c r="M61" s="2">
        <v>101.9</v>
      </c>
      <c r="N61" s="2">
        <v>86.8</v>
      </c>
      <c r="O61" s="2">
        <v>99.2</v>
      </c>
      <c r="P61" s="2">
        <v>68.5</v>
      </c>
      <c r="Q61" s="2">
        <v>93.4</v>
      </c>
      <c r="R61" s="2">
        <v>79.7</v>
      </c>
      <c r="S61" s="2">
        <v>85.5</v>
      </c>
    </row>
    <row r="62" spans="1:19" ht="13.5" customHeight="1">
      <c r="A62" s="202"/>
      <c r="B62" s="202">
        <v>4</v>
      </c>
      <c r="C62" s="203"/>
      <c r="D62" s="215">
        <v>84.2</v>
      </c>
      <c r="E62" s="2">
        <v>102.8</v>
      </c>
      <c r="F62" s="2">
        <v>80.3</v>
      </c>
      <c r="G62" s="2">
        <v>94</v>
      </c>
      <c r="H62" s="2">
        <v>88.4</v>
      </c>
      <c r="I62" s="2">
        <v>82.8</v>
      </c>
      <c r="J62" s="2">
        <v>104.6</v>
      </c>
      <c r="K62" s="2">
        <v>79.4</v>
      </c>
      <c r="L62" s="2">
        <v>68.4</v>
      </c>
      <c r="M62" s="2">
        <v>90.9</v>
      </c>
      <c r="N62" s="2">
        <v>88.5</v>
      </c>
      <c r="O62" s="2">
        <v>75.9</v>
      </c>
      <c r="P62" s="2">
        <v>71.3</v>
      </c>
      <c r="Q62" s="2">
        <v>91.5</v>
      </c>
      <c r="R62" s="2">
        <v>84.9</v>
      </c>
      <c r="S62" s="2">
        <v>88.4</v>
      </c>
    </row>
    <row r="63" spans="1:19" ht="13.5" customHeight="1">
      <c r="A63" s="202"/>
      <c r="B63" s="202">
        <v>5</v>
      </c>
      <c r="C63" s="203"/>
      <c r="D63" s="215">
        <v>82.1</v>
      </c>
      <c r="E63" s="2">
        <v>120.3</v>
      </c>
      <c r="F63" s="2">
        <v>78.8</v>
      </c>
      <c r="G63" s="2">
        <v>89.6</v>
      </c>
      <c r="H63" s="2">
        <v>75.1</v>
      </c>
      <c r="I63" s="2">
        <v>79.7</v>
      </c>
      <c r="J63" s="2">
        <v>95</v>
      </c>
      <c r="K63" s="2">
        <v>73</v>
      </c>
      <c r="L63" s="2">
        <v>71</v>
      </c>
      <c r="M63" s="2">
        <v>85.3</v>
      </c>
      <c r="N63" s="2">
        <v>91.1</v>
      </c>
      <c r="O63" s="2">
        <v>96.4</v>
      </c>
      <c r="P63" s="2">
        <v>67.8</v>
      </c>
      <c r="Q63" s="2">
        <v>88.2</v>
      </c>
      <c r="R63" s="2">
        <v>66.9</v>
      </c>
      <c r="S63" s="2">
        <v>86.1</v>
      </c>
    </row>
    <row r="64" spans="1:19" ht="13.5" customHeight="1">
      <c r="A64" s="202"/>
      <c r="B64" s="202">
        <v>6</v>
      </c>
      <c r="C64" s="203"/>
      <c r="D64" s="215">
        <v>143.1</v>
      </c>
      <c r="E64" s="2">
        <v>423.8</v>
      </c>
      <c r="F64" s="2">
        <v>126.3</v>
      </c>
      <c r="G64" s="2">
        <v>217.4</v>
      </c>
      <c r="H64" s="2">
        <v>154.6</v>
      </c>
      <c r="I64" s="2">
        <v>113.3</v>
      </c>
      <c r="J64" s="2">
        <v>172.2</v>
      </c>
      <c r="K64" s="2">
        <v>193.9</v>
      </c>
      <c r="L64" s="2">
        <v>68.2</v>
      </c>
      <c r="M64" s="2">
        <v>129.9</v>
      </c>
      <c r="N64" s="2">
        <v>108.2</v>
      </c>
      <c r="O64" s="2">
        <v>124</v>
      </c>
      <c r="P64" s="2">
        <v>178.7</v>
      </c>
      <c r="Q64" s="2">
        <v>145.1</v>
      </c>
      <c r="R64" s="2">
        <v>116</v>
      </c>
      <c r="S64" s="2">
        <v>111.6</v>
      </c>
    </row>
    <row r="65" spans="2:19" ht="13.5" customHeight="1">
      <c r="B65" s="202">
        <v>7</v>
      </c>
      <c r="C65" s="203"/>
      <c r="D65" s="215">
        <v>127.3</v>
      </c>
      <c r="E65" s="2">
        <v>121.3</v>
      </c>
      <c r="F65" s="2">
        <v>143</v>
      </c>
      <c r="G65" s="2">
        <v>89.1</v>
      </c>
      <c r="H65" s="2">
        <v>104.9</v>
      </c>
      <c r="I65" s="2">
        <v>111.9</v>
      </c>
      <c r="J65" s="2">
        <v>136.8</v>
      </c>
      <c r="K65" s="2">
        <v>83.7</v>
      </c>
      <c r="L65" s="2">
        <v>176.6</v>
      </c>
      <c r="M65" s="2">
        <v>195.4</v>
      </c>
      <c r="N65" s="2">
        <v>97.6</v>
      </c>
      <c r="O65" s="2">
        <v>123.3</v>
      </c>
      <c r="P65" s="2">
        <v>68.3</v>
      </c>
      <c r="Q65" s="2">
        <v>120.5</v>
      </c>
      <c r="R65" s="2">
        <v>115.5</v>
      </c>
      <c r="S65" s="2">
        <v>107.1</v>
      </c>
    </row>
    <row r="66" spans="1:19" ht="13.5" customHeight="1">
      <c r="A66" s="202"/>
      <c r="B66" s="202">
        <v>8</v>
      </c>
      <c r="C66" s="203"/>
      <c r="D66" s="215">
        <v>85.4</v>
      </c>
      <c r="E66" s="2">
        <v>109.1</v>
      </c>
      <c r="F66" s="2">
        <v>81.1</v>
      </c>
      <c r="G66" s="2">
        <v>93.3</v>
      </c>
      <c r="H66" s="2">
        <v>72.3</v>
      </c>
      <c r="I66" s="2">
        <v>82.4</v>
      </c>
      <c r="J66" s="2">
        <v>97.6</v>
      </c>
      <c r="K66" s="2">
        <v>74.4</v>
      </c>
      <c r="L66" s="2">
        <v>74.4</v>
      </c>
      <c r="M66" s="2">
        <v>91.8</v>
      </c>
      <c r="N66" s="2">
        <v>88.8</v>
      </c>
      <c r="O66" s="2">
        <v>105.5</v>
      </c>
      <c r="P66" s="2">
        <v>68.5</v>
      </c>
      <c r="Q66" s="2">
        <v>99.5</v>
      </c>
      <c r="R66" s="2">
        <v>120.6</v>
      </c>
      <c r="S66" s="2">
        <v>85.6</v>
      </c>
    </row>
    <row r="67" spans="1:19" ht="13.5" customHeight="1">
      <c r="A67" s="202"/>
      <c r="B67" s="202">
        <v>9</v>
      </c>
      <c r="C67" s="203"/>
      <c r="D67" s="215">
        <v>80.8</v>
      </c>
      <c r="E67" s="2">
        <v>97.7</v>
      </c>
      <c r="F67" s="2">
        <v>78.3</v>
      </c>
      <c r="G67" s="2">
        <v>90.6</v>
      </c>
      <c r="H67" s="2">
        <v>75.2</v>
      </c>
      <c r="I67" s="2">
        <v>78.5</v>
      </c>
      <c r="J67" s="2">
        <v>93.6</v>
      </c>
      <c r="K67" s="2">
        <v>74.1</v>
      </c>
      <c r="L67" s="2">
        <v>75.7</v>
      </c>
      <c r="M67" s="2">
        <v>94.2</v>
      </c>
      <c r="N67" s="2">
        <v>87.2</v>
      </c>
      <c r="O67" s="2">
        <v>88.9</v>
      </c>
      <c r="P67" s="2">
        <v>67.7</v>
      </c>
      <c r="Q67" s="2">
        <v>85.6</v>
      </c>
      <c r="R67" s="2">
        <v>64.4</v>
      </c>
      <c r="S67" s="2">
        <v>87.7</v>
      </c>
    </row>
    <row r="68" spans="1:19" ht="13.5" customHeight="1">
      <c r="A68" s="202"/>
      <c r="B68" s="202">
        <v>10</v>
      </c>
      <c r="C68" s="203"/>
      <c r="D68" s="215">
        <v>83.1</v>
      </c>
      <c r="E68" s="2">
        <v>96.6</v>
      </c>
      <c r="F68" s="2">
        <v>79.6</v>
      </c>
      <c r="G68" s="2">
        <v>94.8</v>
      </c>
      <c r="H68" s="2">
        <v>87.2</v>
      </c>
      <c r="I68" s="2">
        <v>78.1</v>
      </c>
      <c r="J68" s="2">
        <v>97.4</v>
      </c>
      <c r="K68" s="2">
        <v>72.7</v>
      </c>
      <c r="L68" s="2">
        <v>65.9</v>
      </c>
      <c r="M68" s="2">
        <v>89.7</v>
      </c>
      <c r="N68" s="2">
        <v>85.1</v>
      </c>
      <c r="O68" s="2">
        <v>109.7</v>
      </c>
      <c r="P68" s="2">
        <v>75.1</v>
      </c>
      <c r="Q68" s="2">
        <v>89.8</v>
      </c>
      <c r="R68" s="2">
        <v>75.6</v>
      </c>
      <c r="S68" s="2">
        <v>89</v>
      </c>
    </row>
    <row r="69" spans="1:19" ht="13.5" customHeight="1">
      <c r="A69" s="202"/>
      <c r="B69" s="202">
        <v>11</v>
      </c>
      <c r="C69" s="203"/>
      <c r="D69" s="215">
        <v>86.9</v>
      </c>
      <c r="E69" s="2">
        <v>98.1</v>
      </c>
      <c r="F69" s="2">
        <v>85.4</v>
      </c>
      <c r="G69" s="2">
        <v>95.7</v>
      </c>
      <c r="H69" s="2">
        <v>75.4</v>
      </c>
      <c r="I69" s="2">
        <v>81.8</v>
      </c>
      <c r="J69" s="2">
        <v>108</v>
      </c>
      <c r="K69" s="2">
        <v>73.6</v>
      </c>
      <c r="L69" s="2">
        <v>64.3</v>
      </c>
      <c r="M69" s="2">
        <v>88.3</v>
      </c>
      <c r="N69" s="2">
        <v>94.9</v>
      </c>
      <c r="O69" s="2">
        <v>91.4</v>
      </c>
      <c r="P69" s="2">
        <v>67.6</v>
      </c>
      <c r="Q69" s="2">
        <v>96.5</v>
      </c>
      <c r="R69" s="2">
        <v>75.6</v>
      </c>
      <c r="S69" s="2">
        <v>90.9</v>
      </c>
    </row>
    <row r="70" spans="1:19" ht="13.5" customHeight="1">
      <c r="A70" s="202"/>
      <c r="B70" s="202">
        <v>12</v>
      </c>
      <c r="C70" s="203"/>
      <c r="D70" s="215">
        <v>183.2</v>
      </c>
      <c r="E70" s="2">
        <v>234.8</v>
      </c>
      <c r="F70" s="2">
        <v>190.5</v>
      </c>
      <c r="G70" s="2">
        <v>227.3</v>
      </c>
      <c r="H70" s="2">
        <v>181.6</v>
      </c>
      <c r="I70" s="2">
        <v>147.4</v>
      </c>
      <c r="J70" s="2">
        <v>188.4</v>
      </c>
      <c r="K70" s="2">
        <v>230.9</v>
      </c>
      <c r="L70" s="2">
        <v>92.1</v>
      </c>
      <c r="M70" s="2">
        <v>262.3</v>
      </c>
      <c r="N70" s="2">
        <v>119.4</v>
      </c>
      <c r="O70" s="2">
        <v>143.8</v>
      </c>
      <c r="P70" s="2">
        <v>169.5</v>
      </c>
      <c r="Q70" s="2">
        <v>185.1</v>
      </c>
      <c r="R70" s="2">
        <v>177</v>
      </c>
      <c r="S70" s="2">
        <v>139.7</v>
      </c>
    </row>
    <row r="71" spans="1:46" ht="13.5" customHeight="1">
      <c r="A71" s="202" t="s">
        <v>274</v>
      </c>
      <c r="B71" s="202" t="s">
        <v>448</v>
      </c>
      <c r="C71" s="203" t="s">
        <v>174</v>
      </c>
      <c r="D71" s="215">
        <v>85.2</v>
      </c>
      <c r="E71" s="2">
        <v>101.9</v>
      </c>
      <c r="F71" s="2">
        <v>82.5</v>
      </c>
      <c r="G71" s="2">
        <v>91.6</v>
      </c>
      <c r="H71" s="2">
        <v>73.4</v>
      </c>
      <c r="I71" s="2">
        <v>85</v>
      </c>
      <c r="J71" s="2">
        <v>96.8</v>
      </c>
      <c r="K71" s="2">
        <v>74.4</v>
      </c>
      <c r="L71" s="2">
        <v>55.1</v>
      </c>
      <c r="M71" s="2">
        <v>87.4</v>
      </c>
      <c r="N71" s="2">
        <v>102.6</v>
      </c>
      <c r="O71" s="2">
        <v>85.2</v>
      </c>
      <c r="P71" s="2">
        <v>62.9</v>
      </c>
      <c r="Q71" s="2">
        <v>97.8</v>
      </c>
      <c r="R71" s="2">
        <v>79.4</v>
      </c>
      <c r="S71" s="2">
        <v>88.8</v>
      </c>
      <c r="T71" s="216"/>
      <c r="V71" s="216"/>
      <c r="W71" s="216"/>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38"/>
      <c r="B72" s="219">
        <v>2</v>
      </c>
      <c r="C72" s="210"/>
      <c r="D72" s="220">
        <v>81</v>
      </c>
      <c r="E72" s="221">
        <v>83.2</v>
      </c>
      <c r="F72" s="221">
        <v>78.1</v>
      </c>
      <c r="G72" s="221">
        <v>91</v>
      </c>
      <c r="H72" s="221">
        <v>67.9</v>
      </c>
      <c r="I72" s="221">
        <v>82.9</v>
      </c>
      <c r="J72" s="221">
        <v>96.8</v>
      </c>
      <c r="K72" s="221">
        <v>69.5</v>
      </c>
      <c r="L72" s="221">
        <v>66.8</v>
      </c>
      <c r="M72" s="221">
        <v>85.1</v>
      </c>
      <c r="N72" s="221">
        <v>99.6</v>
      </c>
      <c r="O72" s="221">
        <v>87.8</v>
      </c>
      <c r="P72" s="221">
        <v>56.3</v>
      </c>
      <c r="Q72" s="221">
        <v>91.8</v>
      </c>
      <c r="R72" s="221">
        <v>81.2</v>
      </c>
      <c r="S72" s="221">
        <v>86.5</v>
      </c>
      <c r="T72" s="216"/>
      <c r="V72" s="216"/>
      <c r="W72" s="216"/>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195"/>
      <c r="B73" s="195"/>
      <c r="C73" s="195"/>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0.1</v>
      </c>
      <c r="E74" s="199">
        <v>1.6</v>
      </c>
      <c r="F74" s="199">
        <v>0.8</v>
      </c>
      <c r="G74" s="199">
        <v>-3.1</v>
      </c>
      <c r="H74" s="199">
        <v>18.7</v>
      </c>
      <c r="I74" s="199">
        <v>0.5</v>
      </c>
      <c r="J74" s="199">
        <v>-1.2</v>
      </c>
      <c r="K74" s="199">
        <v>2.3</v>
      </c>
      <c r="L74" s="200">
        <v>18.2</v>
      </c>
      <c r="M74" s="200">
        <v>-4.6</v>
      </c>
      <c r="N74" s="200">
        <v>1.5</v>
      </c>
      <c r="O74" s="200">
        <v>-2.3</v>
      </c>
      <c r="P74" s="199">
        <v>1.5</v>
      </c>
      <c r="Q74" s="199">
        <v>-5.8</v>
      </c>
      <c r="R74" s="199">
        <v>5.7</v>
      </c>
      <c r="S74" s="200">
        <v>2.2</v>
      </c>
    </row>
    <row r="75" spans="1:19" ht="13.5" customHeight="1">
      <c r="A75" s="202"/>
      <c r="B75" s="202" t="s">
        <v>141</v>
      </c>
      <c r="C75" s="203"/>
      <c r="D75" s="204">
        <v>0.5</v>
      </c>
      <c r="E75" s="3">
        <v>-11</v>
      </c>
      <c r="F75" s="3">
        <v>0.2</v>
      </c>
      <c r="G75" s="3">
        <v>-5.7</v>
      </c>
      <c r="H75" s="3">
        <v>11.7</v>
      </c>
      <c r="I75" s="3">
        <v>3.5</v>
      </c>
      <c r="J75" s="3">
        <v>1.4</v>
      </c>
      <c r="K75" s="3">
        <v>-7.2</v>
      </c>
      <c r="L75" s="205">
        <v>10.2</v>
      </c>
      <c r="M75" s="205">
        <v>3.1</v>
      </c>
      <c r="N75" s="205">
        <v>4.8</v>
      </c>
      <c r="O75" s="205">
        <v>-6.2</v>
      </c>
      <c r="P75" s="3">
        <v>2</v>
      </c>
      <c r="Q75" s="3">
        <v>1.4</v>
      </c>
      <c r="R75" s="3">
        <v>7.2</v>
      </c>
      <c r="S75" s="205">
        <v>1</v>
      </c>
    </row>
    <row r="76" spans="1:19" ht="13.5" customHeight="1">
      <c r="A76" s="202"/>
      <c r="B76" s="202" t="s">
        <v>48</v>
      </c>
      <c r="C76" s="203"/>
      <c r="D76" s="204">
        <v>-0.3</v>
      </c>
      <c r="E76" s="3">
        <v>-4.5</v>
      </c>
      <c r="F76" s="3">
        <v>2</v>
      </c>
      <c r="G76" s="3">
        <v>19.5</v>
      </c>
      <c r="H76" s="3">
        <v>0.2</v>
      </c>
      <c r="I76" s="3">
        <v>-5.4</v>
      </c>
      <c r="J76" s="3">
        <v>-3.5</v>
      </c>
      <c r="K76" s="3">
        <v>-0.2</v>
      </c>
      <c r="L76" s="205">
        <v>25.6</v>
      </c>
      <c r="M76" s="205">
        <v>-4.3</v>
      </c>
      <c r="N76" s="205">
        <v>2.5</v>
      </c>
      <c r="O76" s="205">
        <v>3.2</v>
      </c>
      <c r="P76" s="3">
        <v>-1.1</v>
      </c>
      <c r="Q76" s="3">
        <v>-1.8</v>
      </c>
      <c r="R76" s="3">
        <v>-5.1</v>
      </c>
      <c r="S76" s="205">
        <v>3</v>
      </c>
    </row>
    <row r="77" spans="1:19" ht="13.5" customHeight="1">
      <c r="A77" s="202"/>
      <c r="B77" s="202">
        <v>28</v>
      </c>
      <c r="C77" s="203"/>
      <c r="D77" s="204">
        <v>0.6</v>
      </c>
      <c r="E77" s="3">
        <v>0.2</v>
      </c>
      <c r="F77" s="3">
        <v>0.4</v>
      </c>
      <c r="G77" s="3">
        <v>-1.3</v>
      </c>
      <c r="H77" s="3">
        <v>0.6</v>
      </c>
      <c r="I77" s="3">
        <v>-0.5</v>
      </c>
      <c r="J77" s="3">
        <v>-1.9</v>
      </c>
      <c r="K77" s="3">
        <v>-5.4</v>
      </c>
      <c r="L77" s="205">
        <v>2.2</v>
      </c>
      <c r="M77" s="205">
        <v>2.6</v>
      </c>
      <c r="N77" s="205">
        <v>-4.3</v>
      </c>
      <c r="O77" s="205">
        <v>0.2</v>
      </c>
      <c r="P77" s="3">
        <v>11.5</v>
      </c>
      <c r="Q77" s="3">
        <v>1.1</v>
      </c>
      <c r="R77" s="3">
        <v>-1.4</v>
      </c>
      <c r="S77" s="205">
        <v>-1.4</v>
      </c>
    </row>
    <row r="78" spans="1:19" ht="13.5" customHeight="1">
      <c r="A78" s="202"/>
      <c r="B78" s="202" t="s">
        <v>31</v>
      </c>
      <c r="C78" s="203"/>
      <c r="D78" s="204">
        <v>0.5</v>
      </c>
      <c r="E78" s="3">
        <v>1.9</v>
      </c>
      <c r="F78" s="3">
        <v>-0.2</v>
      </c>
      <c r="G78" s="3">
        <v>1</v>
      </c>
      <c r="H78" s="3">
        <v>0.3</v>
      </c>
      <c r="I78" s="3">
        <v>2.2</v>
      </c>
      <c r="J78" s="3">
        <v>1.1</v>
      </c>
      <c r="K78" s="3">
        <v>1.3</v>
      </c>
      <c r="L78" s="205">
        <v>7.3</v>
      </c>
      <c r="M78" s="205">
        <v>-4</v>
      </c>
      <c r="N78" s="205">
        <v>6.5</v>
      </c>
      <c r="O78" s="205">
        <v>0.7</v>
      </c>
      <c r="P78" s="3">
        <v>3.1</v>
      </c>
      <c r="Q78" s="3">
        <v>-0.2</v>
      </c>
      <c r="R78" s="3">
        <v>3.3</v>
      </c>
      <c r="S78" s="205">
        <v>-2.8</v>
      </c>
    </row>
    <row r="79" spans="1:19" ht="13.5" customHeight="1">
      <c r="A79" s="208"/>
      <c r="B79" s="209" t="s">
        <v>80</v>
      </c>
      <c r="C79" s="223"/>
      <c r="D79" s="211">
        <v>-0.4</v>
      </c>
      <c r="E79" s="212">
        <v>39.1</v>
      </c>
      <c r="F79" s="212">
        <v>-1.2</v>
      </c>
      <c r="G79" s="212">
        <v>14.3</v>
      </c>
      <c r="H79" s="212">
        <v>-6.2</v>
      </c>
      <c r="I79" s="212">
        <v>-10.1</v>
      </c>
      <c r="J79" s="212">
        <v>15.7</v>
      </c>
      <c r="K79" s="212">
        <v>2.7</v>
      </c>
      <c r="L79" s="212">
        <v>-23.4</v>
      </c>
      <c r="M79" s="212">
        <v>18.9</v>
      </c>
      <c r="N79" s="212">
        <v>-8.3</v>
      </c>
      <c r="O79" s="212">
        <v>2.1</v>
      </c>
      <c r="P79" s="212">
        <v>-24.4</v>
      </c>
      <c r="Q79" s="212">
        <v>5.7</v>
      </c>
      <c r="R79" s="212">
        <v>-3.7</v>
      </c>
      <c r="S79" s="212">
        <v>-0.2</v>
      </c>
    </row>
    <row r="80" spans="1:19" ht="13.5" customHeight="1">
      <c r="A80" s="202" t="s">
        <v>318</v>
      </c>
      <c r="B80" s="202">
        <v>2</v>
      </c>
      <c r="C80" s="203"/>
      <c r="D80" s="213">
        <v>0.7</v>
      </c>
      <c r="E80" s="214">
        <v>27.6</v>
      </c>
      <c r="F80" s="214">
        <v>0.3</v>
      </c>
      <c r="G80" s="214">
        <v>19.3</v>
      </c>
      <c r="H80" s="214">
        <v>-7.2</v>
      </c>
      <c r="I80" s="214">
        <v>-7.7</v>
      </c>
      <c r="J80" s="214">
        <v>6.7</v>
      </c>
      <c r="K80" s="214">
        <v>10.9</v>
      </c>
      <c r="L80" s="214">
        <v>-10.8</v>
      </c>
      <c r="M80" s="214">
        <v>16.6</v>
      </c>
      <c r="N80" s="214">
        <v>-11</v>
      </c>
      <c r="O80" s="214">
        <v>2</v>
      </c>
      <c r="P80" s="214">
        <v>-18.4</v>
      </c>
      <c r="Q80" s="214">
        <v>10.1</v>
      </c>
      <c r="R80" s="214">
        <v>0.1</v>
      </c>
      <c r="S80" s="214">
        <v>0</v>
      </c>
    </row>
    <row r="81" spans="1:19" ht="13.5" customHeight="1">
      <c r="A81" s="202"/>
      <c r="B81" s="202">
        <v>3</v>
      </c>
      <c r="C81" s="203"/>
      <c r="D81" s="215">
        <v>0.7</v>
      </c>
      <c r="E81" s="2">
        <v>26.7</v>
      </c>
      <c r="F81" s="2">
        <v>0</v>
      </c>
      <c r="G81" s="2">
        <v>16.9</v>
      </c>
      <c r="H81" s="2">
        <v>-14.2</v>
      </c>
      <c r="I81" s="2">
        <v>-9.6</v>
      </c>
      <c r="J81" s="2">
        <v>7.7</v>
      </c>
      <c r="K81" s="2">
        <v>5</v>
      </c>
      <c r="L81" s="2">
        <v>-12.9</v>
      </c>
      <c r="M81" s="2">
        <v>34.8</v>
      </c>
      <c r="N81" s="2">
        <v>-7.9</v>
      </c>
      <c r="O81" s="2">
        <v>13.6</v>
      </c>
      <c r="P81" s="2">
        <v>-20.4</v>
      </c>
      <c r="Q81" s="2">
        <v>10.9</v>
      </c>
      <c r="R81" s="2">
        <v>0.4</v>
      </c>
      <c r="S81" s="2">
        <v>-3.7</v>
      </c>
    </row>
    <row r="82" spans="1:19" ht="13.5" customHeight="1">
      <c r="A82" s="202"/>
      <c r="B82" s="202">
        <v>4</v>
      </c>
      <c r="C82" s="203"/>
      <c r="D82" s="215">
        <v>1.2</v>
      </c>
      <c r="E82" s="2">
        <v>27.7</v>
      </c>
      <c r="F82" s="2">
        <v>-1.5</v>
      </c>
      <c r="G82" s="2">
        <v>20.5</v>
      </c>
      <c r="H82" s="2">
        <v>6.1</v>
      </c>
      <c r="I82" s="2">
        <v>-9.5</v>
      </c>
      <c r="J82" s="2">
        <v>21.6</v>
      </c>
      <c r="K82" s="2">
        <v>10.4</v>
      </c>
      <c r="L82" s="2">
        <v>-12.3</v>
      </c>
      <c r="M82" s="2">
        <v>19.9</v>
      </c>
      <c r="N82" s="2">
        <v>-4.4</v>
      </c>
      <c r="O82" s="2">
        <v>-19.5</v>
      </c>
      <c r="P82" s="2">
        <v>-16.7</v>
      </c>
      <c r="Q82" s="2">
        <v>11.9</v>
      </c>
      <c r="R82" s="2">
        <v>-18.9</v>
      </c>
      <c r="S82" s="2">
        <v>0.6</v>
      </c>
    </row>
    <row r="83" spans="1:19" ht="13.5" customHeight="1">
      <c r="A83" s="202"/>
      <c r="B83" s="202">
        <v>5</v>
      </c>
      <c r="C83" s="203"/>
      <c r="D83" s="215">
        <v>0.7</v>
      </c>
      <c r="E83" s="2">
        <v>43.6</v>
      </c>
      <c r="F83" s="2">
        <v>0.5</v>
      </c>
      <c r="G83" s="2">
        <v>20.3</v>
      </c>
      <c r="H83" s="2">
        <v>-8.6</v>
      </c>
      <c r="I83" s="2">
        <v>-7.5</v>
      </c>
      <c r="J83" s="2">
        <v>12.8</v>
      </c>
      <c r="K83" s="2">
        <v>0.7</v>
      </c>
      <c r="L83" s="2">
        <v>-5.1</v>
      </c>
      <c r="M83" s="2">
        <v>14.8</v>
      </c>
      <c r="N83" s="2">
        <v>-4.1</v>
      </c>
      <c r="O83" s="2">
        <v>4.4</v>
      </c>
      <c r="P83" s="2">
        <v>-22.9</v>
      </c>
      <c r="Q83" s="2">
        <v>5.3</v>
      </c>
      <c r="R83" s="2">
        <v>-13</v>
      </c>
      <c r="S83" s="2">
        <v>-0.1</v>
      </c>
    </row>
    <row r="84" spans="1:19" ht="13.5" customHeight="1">
      <c r="A84" s="202"/>
      <c r="B84" s="202">
        <v>6</v>
      </c>
      <c r="C84" s="203"/>
      <c r="D84" s="215">
        <v>0</v>
      </c>
      <c r="E84" s="2">
        <v>406.9</v>
      </c>
      <c r="F84" s="2">
        <v>-8.3</v>
      </c>
      <c r="G84" s="2">
        <v>2.5</v>
      </c>
      <c r="H84" s="2">
        <v>-22.3</v>
      </c>
      <c r="I84" s="2">
        <v>-11.3</v>
      </c>
      <c r="J84" s="2">
        <v>47.9</v>
      </c>
      <c r="K84" s="2">
        <v>-5.9</v>
      </c>
      <c r="L84" s="2">
        <v>-10.3</v>
      </c>
      <c r="M84" s="2">
        <v>23.8</v>
      </c>
      <c r="N84" s="2">
        <v>-3.1</v>
      </c>
      <c r="O84" s="2">
        <v>-9.9</v>
      </c>
      <c r="P84" s="2">
        <v>-26.2</v>
      </c>
      <c r="Q84" s="2">
        <v>-2.1</v>
      </c>
      <c r="R84" s="2">
        <v>0.3</v>
      </c>
      <c r="S84" s="2">
        <v>-21.5</v>
      </c>
    </row>
    <row r="85" spans="2:19" ht="13.5" customHeight="1">
      <c r="B85" s="202">
        <v>7</v>
      </c>
      <c r="C85" s="203"/>
      <c r="D85" s="215">
        <v>-1.6</v>
      </c>
      <c r="E85" s="2">
        <v>-24.6</v>
      </c>
      <c r="F85" s="2">
        <v>4.2</v>
      </c>
      <c r="G85" s="2">
        <v>20.1</v>
      </c>
      <c r="H85" s="2">
        <v>26.8</v>
      </c>
      <c r="I85" s="2">
        <v>-14.8</v>
      </c>
      <c r="J85" s="2">
        <v>1.9</v>
      </c>
      <c r="K85" s="2">
        <v>15.4</v>
      </c>
      <c r="L85" s="2">
        <v>-36.4</v>
      </c>
      <c r="M85" s="2">
        <v>-2.9</v>
      </c>
      <c r="N85" s="2">
        <v>-15.7</v>
      </c>
      <c r="O85" s="2">
        <v>10.7</v>
      </c>
      <c r="P85" s="2">
        <v>-22.1</v>
      </c>
      <c r="Q85" s="2">
        <v>-1.6</v>
      </c>
      <c r="R85" s="2">
        <v>-8.9</v>
      </c>
      <c r="S85" s="2">
        <v>21</v>
      </c>
    </row>
    <row r="86" spans="1:19" ht="13.5" customHeight="1">
      <c r="A86" s="202"/>
      <c r="B86" s="202">
        <v>8</v>
      </c>
      <c r="C86" s="203"/>
      <c r="D86" s="215">
        <v>2.3</v>
      </c>
      <c r="E86" s="2">
        <v>37.2</v>
      </c>
      <c r="F86" s="2">
        <v>0.2</v>
      </c>
      <c r="G86" s="2">
        <v>28.2</v>
      </c>
      <c r="H86" s="2">
        <v>-10.2</v>
      </c>
      <c r="I86" s="2">
        <v>-10.2</v>
      </c>
      <c r="J86" s="2">
        <v>11.9</v>
      </c>
      <c r="K86" s="2">
        <v>-7.7</v>
      </c>
      <c r="L86" s="2">
        <v>-4</v>
      </c>
      <c r="M86" s="2">
        <v>24.1</v>
      </c>
      <c r="N86" s="2">
        <v>-4.3</v>
      </c>
      <c r="O86" s="2">
        <v>3.5</v>
      </c>
      <c r="P86" s="2">
        <v>-20.5</v>
      </c>
      <c r="Q86" s="2">
        <v>15.3</v>
      </c>
      <c r="R86" s="2">
        <v>12.9</v>
      </c>
      <c r="S86" s="2">
        <v>2.5</v>
      </c>
    </row>
    <row r="87" spans="1:19" ht="13.5" customHeight="1">
      <c r="A87" s="202"/>
      <c r="B87" s="202">
        <v>9</v>
      </c>
      <c r="C87" s="203"/>
      <c r="D87" s="215">
        <v>-1.9</v>
      </c>
      <c r="E87" s="2">
        <v>-1.7</v>
      </c>
      <c r="F87" s="2">
        <v>-1.6</v>
      </c>
      <c r="G87" s="2">
        <v>23.6</v>
      </c>
      <c r="H87" s="2">
        <v>-10.9</v>
      </c>
      <c r="I87" s="2">
        <v>-11.3</v>
      </c>
      <c r="J87" s="2">
        <v>13.2</v>
      </c>
      <c r="K87" s="2">
        <v>6.5</v>
      </c>
      <c r="L87" s="2">
        <v>1.1</v>
      </c>
      <c r="M87" s="2">
        <v>28.3</v>
      </c>
      <c r="N87" s="2">
        <v>-6.8</v>
      </c>
      <c r="O87" s="2">
        <v>-0.2</v>
      </c>
      <c r="P87" s="2">
        <v>-22.6</v>
      </c>
      <c r="Q87" s="2">
        <v>0.6</v>
      </c>
      <c r="R87" s="2">
        <v>-16.5</v>
      </c>
      <c r="S87" s="2">
        <v>2.9</v>
      </c>
    </row>
    <row r="88" spans="1:19" ht="13.5" customHeight="1">
      <c r="A88" s="202"/>
      <c r="B88" s="202">
        <v>10</v>
      </c>
      <c r="C88" s="203"/>
      <c r="D88" s="215">
        <v>-1.7</v>
      </c>
      <c r="E88" s="2">
        <v>11.7</v>
      </c>
      <c r="F88" s="2">
        <v>-5.5</v>
      </c>
      <c r="G88" s="2">
        <v>14.2</v>
      </c>
      <c r="H88" s="2">
        <v>7.1</v>
      </c>
      <c r="I88" s="2">
        <v>-14.5</v>
      </c>
      <c r="J88" s="2">
        <v>16.6</v>
      </c>
      <c r="K88" s="2">
        <v>3.1</v>
      </c>
      <c r="L88" s="2">
        <v>-13.7</v>
      </c>
      <c r="M88" s="2">
        <v>22</v>
      </c>
      <c r="N88" s="2">
        <v>-9.5</v>
      </c>
      <c r="O88" s="2">
        <v>19.8</v>
      </c>
      <c r="P88" s="2">
        <v>-16.6</v>
      </c>
      <c r="Q88" s="2">
        <v>6.7</v>
      </c>
      <c r="R88" s="2">
        <v>-4.9</v>
      </c>
      <c r="S88" s="2">
        <v>4</v>
      </c>
    </row>
    <row r="89" spans="1:19" ht="13.5" customHeight="1">
      <c r="A89" s="202"/>
      <c r="B89" s="202">
        <v>11</v>
      </c>
      <c r="C89" s="203"/>
      <c r="D89" s="215">
        <v>1.2</v>
      </c>
      <c r="E89" s="2">
        <v>-13.6</v>
      </c>
      <c r="F89" s="2">
        <v>0.4</v>
      </c>
      <c r="G89" s="2">
        <v>20.2</v>
      </c>
      <c r="H89" s="2">
        <v>-6.3</v>
      </c>
      <c r="I89" s="2">
        <v>-4.9</v>
      </c>
      <c r="J89" s="2">
        <v>25.6</v>
      </c>
      <c r="K89" s="2">
        <v>5.3</v>
      </c>
      <c r="L89" s="2">
        <v>-17.2</v>
      </c>
      <c r="M89" s="2">
        <v>13.5</v>
      </c>
      <c r="N89" s="2">
        <v>-1.1</v>
      </c>
      <c r="O89" s="2">
        <v>2.4</v>
      </c>
      <c r="P89" s="2">
        <v>-27.5</v>
      </c>
      <c r="Q89" s="2">
        <v>13.8</v>
      </c>
      <c r="R89" s="2">
        <v>-5.1</v>
      </c>
      <c r="S89" s="2">
        <v>5.9</v>
      </c>
    </row>
    <row r="90" spans="1:19" ht="13.5" customHeight="1">
      <c r="A90" s="202"/>
      <c r="B90" s="202">
        <v>12</v>
      </c>
      <c r="C90" s="203"/>
      <c r="D90" s="215">
        <v>-2.1</v>
      </c>
      <c r="E90" s="2">
        <v>30.9</v>
      </c>
      <c r="F90" s="2">
        <v>-1.7</v>
      </c>
      <c r="G90" s="2">
        <v>4</v>
      </c>
      <c r="H90" s="2">
        <v>-5.4</v>
      </c>
      <c r="I90" s="2">
        <v>-9.2</v>
      </c>
      <c r="J90" s="2">
        <v>16</v>
      </c>
      <c r="K90" s="2">
        <v>-0.5</v>
      </c>
      <c r="L90" s="2">
        <v>-7.1</v>
      </c>
      <c r="M90" s="2">
        <v>30</v>
      </c>
      <c r="N90" s="2">
        <v>-14.9</v>
      </c>
      <c r="O90" s="2">
        <v>5.4</v>
      </c>
      <c r="P90" s="2">
        <v>-35.4</v>
      </c>
      <c r="Q90" s="2">
        <v>2.7</v>
      </c>
      <c r="R90" s="2">
        <v>-6.4</v>
      </c>
      <c r="S90" s="2">
        <v>-1.4</v>
      </c>
    </row>
    <row r="91" spans="1:19" ht="13.5" customHeight="1">
      <c r="A91" s="202" t="s">
        <v>274</v>
      </c>
      <c r="B91" s="202" t="s">
        <v>448</v>
      </c>
      <c r="C91" s="173" t="s">
        <v>174</v>
      </c>
      <c r="D91" s="215">
        <v>1.1</v>
      </c>
      <c r="E91" s="2">
        <v>6.7</v>
      </c>
      <c r="F91" s="2">
        <v>0.4</v>
      </c>
      <c r="G91" s="2">
        <v>0</v>
      </c>
      <c r="H91" s="2">
        <v>1</v>
      </c>
      <c r="I91" s="2">
        <v>6.8</v>
      </c>
      <c r="J91" s="2">
        <v>6.7</v>
      </c>
      <c r="K91" s="2">
        <v>-6.3</v>
      </c>
      <c r="L91" s="2">
        <v>-54.2</v>
      </c>
      <c r="M91" s="2">
        <v>-1.2</v>
      </c>
      <c r="N91" s="2">
        <v>16.1</v>
      </c>
      <c r="O91" s="2">
        <v>-4.2</v>
      </c>
      <c r="P91" s="2">
        <v>-10.3</v>
      </c>
      <c r="Q91" s="2">
        <v>6.1</v>
      </c>
      <c r="R91" s="2">
        <v>-37.3</v>
      </c>
      <c r="S91" s="2">
        <v>-0.4</v>
      </c>
    </row>
    <row r="92" spans="1:19" ht="13.5" customHeight="1">
      <c r="A92" s="209"/>
      <c r="B92" s="219">
        <v>2</v>
      </c>
      <c r="C92" s="210"/>
      <c r="D92" s="220">
        <v>-0.7</v>
      </c>
      <c r="E92" s="221">
        <v>-19.2</v>
      </c>
      <c r="F92" s="221">
        <v>-1.4</v>
      </c>
      <c r="G92" s="221">
        <v>-0.7</v>
      </c>
      <c r="H92" s="221">
        <v>-7.1</v>
      </c>
      <c r="I92" s="221">
        <v>1.3</v>
      </c>
      <c r="J92" s="221">
        <v>9.3</v>
      </c>
      <c r="K92" s="221">
        <v>-5.3</v>
      </c>
      <c r="L92" s="221">
        <v>2.8</v>
      </c>
      <c r="M92" s="221">
        <v>-1.7</v>
      </c>
      <c r="N92" s="221">
        <v>19.4</v>
      </c>
      <c r="O92" s="221">
        <v>-0.7</v>
      </c>
      <c r="P92" s="221">
        <v>-19.1</v>
      </c>
      <c r="Q92" s="221">
        <v>1.1</v>
      </c>
      <c r="R92" s="221">
        <v>8.8</v>
      </c>
      <c r="S92" s="221">
        <v>-0.3</v>
      </c>
    </row>
    <row r="93" spans="1:35" ht="27" customHeight="1">
      <c r="A93" s="641" t="s">
        <v>154</v>
      </c>
      <c r="B93" s="641"/>
      <c r="C93" s="642"/>
      <c r="D93" s="239">
        <v>-4.9</v>
      </c>
      <c r="E93" s="240">
        <v>-18.4</v>
      </c>
      <c r="F93" s="240">
        <v>-5.3</v>
      </c>
      <c r="G93" s="240">
        <v>-0.7</v>
      </c>
      <c r="H93" s="240">
        <v>-7.5</v>
      </c>
      <c r="I93" s="240">
        <v>-2.5</v>
      </c>
      <c r="J93" s="240">
        <v>0</v>
      </c>
      <c r="K93" s="240">
        <v>-6.6</v>
      </c>
      <c r="L93" s="240">
        <v>21.2</v>
      </c>
      <c r="M93" s="240">
        <v>-2.6</v>
      </c>
      <c r="N93" s="240">
        <v>-2.9</v>
      </c>
      <c r="O93" s="240">
        <v>3.1</v>
      </c>
      <c r="P93" s="240">
        <v>-10.5</v>
      </c>
      <c r="Q93" s="240">
        <v>-6.1</v>
      </c>
      <c r="R93" s="240">
        <v>2.3</v>
      </c>
      <c r="S93" s="240">
        <v>-2.6</v>
      </c>
      <c r="T93" s="227"/>
      <c r="U93" s="227"/>
      <c r="V93" s="227"/>
      <c r="W93" s="227"/>
      <c r="X93" s="228"/>
      <c r="Y93" s="228"/>
      <c r="Z93" s="228"/>
      <c r="AA93" s="228"/>
      <c r="AB93" s="228"/>
      <c r="AC93" s="228"/>
      <c r="AD93" s="228"/>
      <c r="AE93" s="228"/>
      <c r="AF93" s="228"/>
      <c r="AG93" s="228"/>
      <c r="AH93" s="228"/>
      <c r="AI93" s="228"/>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8"/>
  <sheetViews>
    <sheetView view="pageBreakPreview" zoomScaleNormal="85" zoomScaleSheetLayoutView="100" workbookViewId="0" topLeftCell="A1">
      <selection activeCell="A1" sqref="A1"/>
    </sheetView>
  </sheetViews>
  <sheetFormatPr defaultColWidth="8.796875" defaultRowHeight="14.25"/>
  <cols>
    <col min="1" max="1" width="4.8984375" style="173" bestFit="1" customWidth="1"/>
    <col min="2" max="2" width="3.1992187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191</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241</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106.2</v>
      </c>
      <c r="E8" s="199">
        <v>123.8</v>
      </c>
      <c r="F8" s="199">
        <v>103.1</v>
      </c>
      <c r="G8" s="199">
        <v>107</v>
      </c>
      <c r="H8" s="199">
        <v>93</v>
      </c>
      <c r="I8" s="199">
        <v>111.1</v>
      </c>
      <c r="J8" s="199">
        <v>104.4</v>
      </c>
      <c r="K8" s="199">
        <v>113.1</v>
      </c>
      <c r="L8" s="200">
        <v>106.9</v>
      </c>
      <c r="M8" s="200">
        <v>106.8</v>
      </c>
      <c r="N8" s="200">
        <v>93.4</v>
      </c>
      <c r="O8" s="200">
        <v>121.2</v>
      </c>
      <c r="P8" s="199">
        <v>113.1</v>
      </c>
      <c r="Q8" s="199">
        <v>103.1</v>
      </c>
      <c r="R8" s="199">
        <v>108.4</v>
      </c>
      <c r="S8" s="200">
        <v>104.3</v>
      </c>
    </row>
    <row r="9" spans="1:19" ht="13.5" customHeight="1">
      <c r="A9" s="202"/>
      <c r="B9" s="202" t="s">
        <v>141</v>
      </c>
      <c r="C9" s="203"/>
      <c r="D9" s="204">
        <v>100.9</v>
      </c>
      <c r="E9" s="3">
        <v>116.3</v>
      </c>
      <c r="F9" s="3">
        <v>99.5</v>
      </c>
      <c r="G9" s="3">
        <v>99.1</v>
      </c>
      <c r="H9" s="3">
        <v>98.4</v>
      </c>
      <c r="I9" s="3">
        <v>103.7</v>
      </c>
      <c r="J9" s="3">
        <v>102.2</v>
      </c>
      <c r="K9" s="3">
        <v>99.7</v>
      </c>
      <c r="L9" s="205">
        <v>101.1</v>
      </c>
      <c r="M9" s="205">
        <v>105.9</v>
      </c>
      <c r="N9" s="205">
        <v>89.7</v>
      </c>
      <c r="O9" s="205">
        <v>100.9</v>
      </c>
      <c r="P9" s="3">
        <v>91.4</v>
      </c>
      <c r="Q9" s="3">
        <v>101</v>
      </c>
      <c r="R9" s="3">
        <v>100.2</v>
      </c>
      <c r="S9" s="205">
        <v>99</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42" t="s">
        <v>451</v>
      </c>
      <c r="E11" s="243" t="s">
        <v>451</v>
      </c>
      <c r="F11" s="243" t="s">
        <v>451</v>
      </c>
      <c r="G11" s="243" t="s">
        <v>451</v>
      </c>
      <c r="H11" s="243" t="s">
        <v>451</v>
      </c>
      <c r="I11" s="243" t="s">
        <v>451</v>
      </c>
      <c r="J11" s="243" t="s">
        <v>451</v>
      </c>
      <c r="K11" s="243" t="s">
        <v>451</v>
      </c>
      <c r="L11" s="243" t="s">
        <v>451</v>
      </c>
      <c r="M11" s="243" t="s">
        <v>451</v>
      </c>
      <c r="N11" s="243" t="s">
        <v>451</v>
      </c>
      <c r="O11" s="243" t="s">
        <v>451</v>
      </c>
      <c r="P11" s="243" t="s">
        <v>451</v>
      </c>
      <c r="Q11" s="243" t="s">
        <v>451</v>
      </c>
      <c r="R11" s="243" t="s">
        <v>451</v>
      </c>
      <c r="S11" s="243" t="s">
        <v>451</v>
      </c>
    </row>
    <row r="12" spans="1:19" ht="13.5" customHeight="1">
      <c r="A12" s="202"/>
      <c r="B12" s="202" t="s">
        <v>31</v>
      </c>
      <c r="C12" s="203"/>
      <c r="D12" s="244" t="s">
        <v>451</v>
      </c>
      <c r="E12" s="245" t="s">
        <v>451</v>
      </c>
      <c r="F12" s="245" t="s">
        <v>451</v>
      </c>
      <c r="G12" s="245" t="s">
        <v>451</v>
      </c>
      <c r="H12" s="245" t="s">
        <v>451</v>
      </c>
      <c r="I12" s="245" t="s">
        <v>451</v>
      </c>
      <c r="J12" s="245" t="s">
        <v>451</v>
      </c>
      <c r="K12" s="245" t="s">
        <v>451</v>
      </c>
      <c r="L12" s="245" t="s">
        <v>451</v>
      </c>
      <c r="M12" s="245" t="s">
        <v>451</v>
      </c>
      <c r="N12" s="245" t="s">
        <v>451</v>
      </c>
      <c r="O12" s="245" t="s">
        <v>451</v>
      </c>
      <c r="P12" s="245" t="s">
        <v>451</v>
      </c>
      <c r="Q12" s="245" t="s">
        <v>451</v>
      </c>
      <c r="R12" s="245" t="s">
        <v>451</v>
      </c>
      <c r="S12" s="245" t="s">
        <v>451</v>
      </c>
    </row>
    <row r="13" spans="1:19" ht="13.5" customHeight="1">
      <c r="A13" s="208"/>
      <c r="B13" s="209" t="s">
        <v>80</v>
      </c>
      <c r="C13" s="210"/>
      <c r="D13" s="246">
        <v>99</v>
      </c>
      <c r="E13" s="247">
        <v>129.3</v>
      </c>
      <c r="F13" s="247">
        <v>98.5</v>
      </c>
      <c r="G13" s="247">
        <v>118.2</v>
      </c>
      <c r="H13" s="247">
        <v>81.7</v>
      </c>
      <c r="I13" s="247">
        <v>103</v>
      </c>
      <c r="J13" s="247">
        <v>107.7</v>
      </c>
      <c r="K13" s="247">
        <v>89</v>
      </c>
      <c r="L13" s="247">
        <v>85.7</v>
      </c>
      <c r="M13" s="247">
        <v>108.5</v>
      </c>
      <c r="N13" s="247">
        <v>89</v>
      </c>
      <c r="O13" s="247">
        <v>101.4</v>
      </c>
      <c r="P13" s="247">
        <v>85.1</v>
      </c>
      <c r="Q13" s="247">
        <v>101.5</v>
      </c>
      <c r="R13" s="247">
        <v>99.5</v>
      </c>
      <c r="S13" s="247">
        <v>94.7</v>
      </c>
    </row>
    <row r="14" spans="1:19" ht="13.5" customHeight="1">
      <c r="A14" s="202" t="s">
        <v>318</v>
      </c>
      <c r="B14" s="202">
        <v>2</v>
      </c>
      <c r="C14" s="203"/>
      <c r="D14" s="213">
        <v>81.5</v>
      </c>
      <c r="E14" s="214">
        <v>105.5</v>
      </c>
      <c r="F14" s="214">
        <v>80.3</v>
      </c>
      <c r="G14" s="214">
        <v>95</v>
      </c>
      <c r="H14" s="214">
        <v>67.2</v>
      </c>
      <c r="I14" s="214">
        <v>88.6</v>
      </c>
      <c r="J14" s="214">
        <v>84.5</v>
      </c>
      <c r="K14" s="214">
        <v>67.8</v>
      </c>
      <c r="L14" s="214">
        <v>67.9</v>
      </c>
      <c r="M14" s="214">
        <v>85.2</v>
      </c>
      <c r="N14" s="214">
        <v>82.2</v>
      </c>
      <c r="O14" s="214">
        <v>86.8</v>
      </c>
      <c r="P14" s="214">
        <v>69.6</v>
      </c>
      <c r="Q14" s="214">
        <v>86.4</v>
      </c>
      <c r="R14" s="214">
        <v>75.4</v>
      </c>
      <c r="S14" s="214">
        <v>82</v>
      </c>
    </row>
    <row r="15" spans="1:19" ht="13.5" customHeight="1">
      <c r="A15" s="202"/>
      <c r="B15" s="202">
        <v>3</v>
      </c>
      <c r="C15" s="203"/>
      <c r="D15" s="215">
        <v>84.8</v>
      </c>
      <c r="E15" s="2">
        <v>110.5</v>
      </c>
      <c r="F15" s="2">
        <v>83</v>
      </c>
      <c r="G15" s="2">
        <v>94.8</v>
      </c>
      <c r="H15" s="2">
        <v>69.1</v>
      </c>
      <c r="I15" s="2">
        <v>87.1</v>
      </c>
      <c r="J15" s="2">
        <v>90.4</v>
      </c>
      <c r="K15" s="2">
        <v>72.3</v>
      </c>
      <c r="L15" s="2">
        <v>69.5</v>
      </c>
      <c r="M15" s="2">
        <v>96.8</v>
      </c>
      <c r="N15" s="2">
        <v>84.8</v>
      </c>
      <c r="O15" s="2">
        <v>92.6</v>
      </c>
      <c r="P15" s="2">
        <v>69.3</v>
      </c>
      <c r="Q15" s="2">
        <v>91.8</v>
      </c>
      <c r="R15" s="2">
        <v>82.3</v>
      </c>
      <c r="S15" s="2">
        <v>82.1</v>
      </c>
    </row>
    <row r="16" spans="1:19" ht="13.5" customHeight="1">
      <c r="A16" s="202"/>
      <c r="B16" s="202">
        <v>4</v>
      </c>
      <c r="C16" s="203"/>
      <c r="D16" s="215">
        <v>84.9</v>
      </c>
      <c r="E16" s="2">
        <v>108.9</v>
      </c>
      <c r="F16" s="2">
        <v>81.8</v>
      </c>
      <c r="G16" s="2">
        <v>97.8</v>
      </c>
      <c r="H16" s="2">
        <v>79.2</v>
      </c>
      <c r="I16" s="2">
        <v>91.3</v>
      </c>
      <c r="J16" s="2">
        <v>92.7</v>
      </c>
      <c r="K16" s="2">
        <v>75.2</v>
      </c>
      <c r="L16" s="2">
        <v>71.6</v>
      </c>
      <c r="M16" s="2">
        <v>87</v>
      </c>
      <c r="N16" s="2">
        <v>85</v>
      </c>
      <c r="O16" s="2">
        <v>81.4</v>
      </c>
      <c r="P16" s="2">
        <v>72.4</v>
      </c>
      <c r="Q16" s="2">
        <v>89.8</v>
      </c>
      <c r="R16" s="2">
        <v>82</v>
      </c>
      <c r="S16" s="2">
        <v>85.4</v>
      </c>
    </row>
    <row r="17" spans="1:19" ht="13.5" customHeight="1">
      <c r="A17" s="202"/>
      <c r="B17" s="202">
        <v>5</v>
      </c>
      <c r="C17" s="203"/>
      <c r="D17" s="215">
        <v>82.6</v>
      </c>
      <c r="E17" s="2">
        <v>114.9</v>
      </c>
      <c r="F17" s="2">
        <v>80.8</v>
      </c>
      <c r="G17" s="2">
        <v>93.2</v>
      </c>
      <c r="H17" s="2">
        <v>71.2</v>
      </c>
      <c r="I17" s="2">
        <v>87.9</v>
      </c>
      <c r="J17" s="2">
        <v>87.4</v>
      </c>
      <c r="K17" s="2">
        <v>66.4</v>
      </c>
      <c r="L17" s="2">
        <v>71.1</v>
      </c>
      <c r="M17" s="2">
        <v>83.4</v>
      </c>
      <c r="N17" s="2">
        <v>86.3</v>
      </c>
      <c r="O17" s="2">
        <v>91.7</v>
      </c>
      <c r="P17" s="2">
        <v>68.5</v>
      </c>
      <c r="Q17" s="2">
        <v>85.7</v>
      </c>
      <c r="R17" s="2">
        <v>69.9</v>
      </c>
      <c r="S17" s="2">
        <v>81.9</v>
      </c>
    </row>
    <row r="18" spans="1:19" ht="13.5" customHeight="1">
      <c r="A18" s="202"/>
      <c r="B18" s="202">
        <v>6</v>
      </c>
      <c r="C18" s="203"/>
      <c r="D18" s="215">
        <v>134.7</v>
      </c>
      <c r="E18" s="2">
        <v>240.5</v>
      </c>
      <c r="F18" s="2">
        <v>121.5</v>
      </c>
      <c r="G18" s="2">
        <v>226.4</v>
      </c>
      <c r="H18" s="2">
        <v>123.8</v>
      </c>
      <c r="I18" s="2">
        <v>154.7</v>
      </c>
      <c r="J18" s="2">
        <v>134.2</v>
      </c>
      <c r="K18" s="2">
        <v>172.5</v>
      </c>
      <c r="L18" s="2">
        <v>74</v>
      </c>
      <c r="M18" s="2">
        <v>127.9</v>
      </c>
      <c r="N18" s="2">
        <v>104</v>
      </c>
      <c r="O18" s="2">
        <v>106.9</v>
      </c>
      <c r="P18" s="2">
        <v>163.6</v>
      </c>
      <c r="Q18" s="2">
        <v>136.5</v>
      </c>
      <c r="R18" s="2">
        <v>113.1</v>
      </c>
      <c r="S18" s="2">
        <v>112.8</v>
      </c>
    </row>
    <row r="19" spans="1:19" ht="13.5" customHeight="1">
      <c r="A19" s="202"/>
      <c r="B19" s="202">
        <v>7</v>
      </c>
      <c r="C19" s="203"/>
      <c r="D19" s="215">
        <v>125.6</v>
      </c>
      <c r="E19" s="2">
        <v>135.8</v>
      </c>
      <c r="F19" s="2">
        <v>140.3</v>
      </c>
      <c r="G19" s="2">
        <v>92.8</v>
      </c>
      <c r="H19" s="2">
        <v>86</v>
      </c>
      <c r="I19" s="2">
        <v>115.8</v>
      </c>
      <c r="J19" s="2">
        <v>152.1</v>
      </c>
      <c r="K19" s="2">
        <v>75.1</v>
      </c>
      <c r="L19" s="2">
        <v>144.5</v>
      </c>
      <c r="M19" s="2">
        <v>168.7</v>
      </c>
      <c r="N19" s="2">
        <v>95.9</v>
      </c>
      <c r="O19" s="2">
        <v>121.6</v>
      </c>
      <c r="P19" s="2">
        <v>71.6</v>
      </c>
      <c r="Q19" s="2">
        <v>114.8</v>
      </c>
      <c r="R19" s="2">
        <v>148.9</v>
      </c>
      <c r="S19" s="2">
        <v>113.6</v>
      </c>
    </row>
    <row r="20" spans="1:19" ht="13.5" customHeight="1">
      <c r="A20" s="202"/>
      <c r="B20" s="202">
        <v>8</v>
      </c>
      <c r="C20" s="203"/>
      <c r="D20" s="215">
        <v>86.7</v>
      </c>
      <c r="E20" s="2">
        <v>111.5</v>
      </c>
      <c r="F20" s="2">
        <v>82.9</v>
      </c>
      <c r="G20" s="2">
        <v>96.7</v>
      </c>
      <c r="H20" s="2">
        <v>63.6</v>
      </c>
      <c r="I20" s="2">
        <v>94</v>
      </c>
      <c r="J20" s="2">
        <v>100</v>
      </c>
      <c r="K20" s="2">
        <v>69.3</v>
      </c>
      <c r="L20" s="2">
        <v>80.5</v>
      </c>
      <c r="M20" s="2">
        <v>91.9</v>
      </c>
      <c r="N20" s="2">
        <v>90.2</v>
      </c>
      <c r="O20" s="2">
        <v>99.7</v>
      </c>
      <c r="P20" s="2">
        <v>64.1</v>
      </c>
      <c r="Q20" s="2">
        <v>93.1</v>
      </c>
      <c r="R20" s="2">
        <v>100.7</v>
      </c>
      <c r="S20" s="2">
        <v>85.2</v>
      </c>
    </row>
    <row r="21" spans="1:19" ht="13.5" customHeight="1">
      <c r="A21" s="202"/>
      <c r="B21" s="202">
        <v>9</v>
      </c>
      <c r="C21" s="203"/>
      <c r="D21" s="215">
        <v>82</v>
      </c>
      <c r="E21" s="2">
        <v>110.4</v>
      </c>
      <c r="F21" s="2">
        <v>79.9</v>
      </c>
      <c r="G21" s="2">
        <v>93.7</v>
      </c>
      <c r="H21" s="2">
        <v>67.5</v>
      </c>
      <c r="I21" s="2">
        <v>87.3</v>
      </c>
      <c r="J21" s="2">
        <v>92</v>
      </c>
      <c r="K21" s="2">
        <v>70.1</v>
      </c>
      <c r="L21" s="2">
        <v>80.8</v>
      </c>
      <c r="M21" s="2">
        <v>86.3</v>
      </c>
      <c r="N21" s="2">
        <v>84.1</v>
      </c>
      <c r="O21" s="2">
        <v>91.3</v>
      </c>
      <c r="P21" s="2">
        <v>63.8</v>
      </c>
      <c r="Q21" s="2">
        <v>82.8</v>
      </c>
      <c r="R21" s="2">
        <v>69.3</v>
      </c>
      <c r="S21" s="2">
        <v>85.6</v>
      </c>
    </row>
    <row r="22" spans="1:19" ht="13.5" customHeight="1">
      <c r="A22" s="202"/>
      <c r="B22" s="202">
        <v>10</v>
      </c>
      <c r="C22" s="203"/>
      <c r="D22" s="215">
        <v>82.5</v>
      </c>
      <c r="E22" s="2">
        <v>103.9</v>
      </c>
      <c r="F22" s="2">
        <v>79.8</v>
      </c>
      <c r="G22" s="2">
        <v>97.7</v>
      </c>
      <c r="H22" s="2">
        <v>77.5</v>
      </c>
      <c r="I22" s="2">
        <v>86.8</v>
      </c>
      <c r="J22" s="2">
        <v>93.2</v>
      </c>
      <c r="K22" s="2">
        <v>66.9</v>
      </c>
      <c r="L22" s="2">
        <v>76.3</v>
      </c>
      <c r="M22" s="2">
        <v>82</v>
      </c>
      <c r="N22" s="2">
        <v>79.3</v>
      </c>
      <c r="O22" s="2">
        <v>104.9</v>
      </c>
      <c r="P22" s="2">
        <v>68.9</v>
      </c>
      <c r="Q22" s="2">
        <v>84.8</v>
      </c>
      <c r="R22" s="2">
        <v>75.4</v>
      </c>
      <c r="S22" s="2">
        <v>85.6</v>
      </c>
    </row>
    <row r="23" spans="1:19" ht="13.5" customHeight="1">
      <c r="A23" s="202"/>
      <c r="B23" s="202">
        <v>11</v>
      </c>
      <c r="C23" s="203"/>
      <c r="D23" s="215">
        <v>86.1</v>
      </c>
      <c r="E23" s="2">
        <v>104.7</v>
      </c>
      <c r="F23" s="2">
        <v>85.3</v>
      </c>
      <c r="G23" s="2">
        <v>99.1</v>
      </c>
      <c r="H23" s="2">
        <v>67.6</v>
      </c>
      <c r="I23" s="2">
        <v>90.5</v>
      </c>
      <c r="J23" s="2">
        <v>101.2</v>
      </c>
      <c r="K23" s="2">
        <v>69.9</v>
      </c>
      <c r="L23" s="2">
        <v>75.1</v>
      </c>
      <c r="M23" s="2">
        <v>82.4</v>
      </c>
      <c r="N23" s="2">
        <v>83.9</v>
      </c>
      <c r="O23" s="2">
        <v>94.6</v>
      </c>
      <c r="P23" s="2">
        <v>64.4</v>
      </c>
      <c r="Q23" s="2">
        <v>91.2</v>
      </c>
      <c r="R23" s="2">
        <v>76.1</v>
      </c>
      <c r="S23" s="2">
        <v>87.7</v>
      </c>
    </row>
    <row r="24" spans="1:46" ht="13.5" customHeight="1">
      <c r="A24" s="202"/>
      <c r="B24" s="202">
        <v>12</v>
      </c>
      <c r="C24" s="203"/>
      <c r="D24" s="215">
        <v>171</v>
      </c>
      <c r="E24" s="2">
        <v>201.7</v>
      </c>
      <c r="F24" s="2">
        <v>182.1</v>
      </c>
      <c r="G24" s="2">
        <v>236.3</v>
      </c>
      <c r="H24" s="2">
        <v>141.2</v>
      </c>
      <c r="I24" s="2">
        <v>161.1</v>
      </c>
      <c r="J24" s="2">
        <v>178</v>
      </c>
      <c r="K24" s="2">
        <v>191.5</v>
      </c>
      <c r="L24" s="2">
        <v>128.1</v>
      </c>
      <c r="M24" s="2">
        <v>219</v>
      </c>
      <c r="N24" s="2">
        <v>106.3</v>
      </c>
      <c r="O24" s="2">
        <v>134.2</v>
      </c>
      <c r="P24" s="2">
        <v>161.7</v>
      </c>
      <c r="Q24" s="2">
        <v>169.8</v>
      </c>
      <c r="R24" s="2">
        <v>188.5</v>
      </c>
      <c r="S24" s="2">
        <v>149.2</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83.8</v>
      </c>
      <c r="E25" s="2">
        <v>104.7</v>
      </c>
      <c r="F25" s="2">
        <v>82.3</v>
      </c>
      <c r="G25" s="2">
        <v>92</v>
      </c>
      <c r="H25" s="2">
        <v>73.4</v>
      </c>
      <c r="I25" s="2">
        <v>91.2</v>
      </c>
      <c r="J25" s="2">
        <v>88.5</v>
      </c>
      <c r="K25" s="2">
        <v>70.7</v>
      </c>
      <c r="L25" s="2">
        <v>73.5</v>
      </c>
      <c r="M25" s="2">
        <v>84.7</v>
      </c>
      <c r="N25" s="2">
        <v>95.1</v>
      </c>
      <c r="O25" s="2">
        <v>86.1</v>
      </c>
      <c r="P25" s="2">
        <v>58.6</v>
      </c>
      <c r="Q25" s="2">
        <v>93</v>
      </c>
      <c r="R25" s="2">
        <v>87</v>
      </c>
      <c r="S25" s="2">
        <v>86</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81.1</v>
      </c>
      <c r="E26" s="221">
        <v>96</v>
      </c>
      <c r="F26" s="221">
        <v>79.5</v>
      </c>
      <c r="G26" s="221">
        <v>90.4</v>
      </c>
      <c r="H26" s="221">
        <v>69.9</v>
      </c>
      <c r="I26" s="221">
        <v>91.1</v>
      </c>
      <c r="J26" s="221">
        <v>89.2</v>
      </c>
      <c r="K26" s="221">
        <v>67.6</v>
      </c>
      <c r="L26" s="221">
        <v>78.5</v>
      </c>
      <c r="M26" s="221">
        <v>84.2</v>
      </c>
      <c r="N26" s="221">
        <v>89.6</v>
      </c>
      <c r="O26" s="221">
        <v>88.7</v>
      </c>
      <c r="P26" s="221">
        <v>54.7</v>
      </c>
      <c r="Q26" s="221">
        <v>85.8</v>
      </c>
      <c r="R26" s="221">
        <v>82.8</v>
      </c>
      <c r="S26" s="221">
        <v>84.6</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0.5</v>
      </c>
      <c r="E28" s="199">
        <v>1.8</v>
      </c>
      <c r="F28" s="199">
        <v>1</v>
      </c>
      <c r="G28" s="199">
        <v>-0.2</v>
      </c>
      <c r="H28" s="199">
        <v>12.7</v>
      </c>
      <c r="I28" s="199">
        <v>1.2</v>
      </c>
      <c r="J28" s="199">
        <v>0.4</v>
      </c>
      <c r="K28" s="199">
        <v>7</v>
      </c>
      <c r="L28" s="200">
        <v>20.2</v>
      </c>
      <c r="M28" s="200">
        <v>0.8</v>
      </c>
      <c r="N28" s="200">
        <v>0.1</v>
      </c>
      <c r="O28" s="200">
        <v>-3.2</v>
      </c>
      <c r="P28" s="199">
        <v>5.7</v>
      </c>
      <c r="Q28" s="199">
        <v>-6.8</v>
      </c>
      <c r="R28" s="199">
        <v>5.3</v>
      </c>
      <c r="S28" s="200">
        <v>-4.8</v>
      </c>
    </row>
    <row r="29" spans="1:19" ht="13.5" customHeight="1">
      <c r="A29" s="202"/>
      <c r="B29" s="202" t="s">
        <v>141</v>
      </c>
      <c r="C29" s="203"/>
      <c r="D29" s="204">
        <v>-4.9</v>
      </c>
      <c r="E29" s="3">
        <v>-6</v>
      </c>
      <c r="F29" s="3">
        <v>-3.6</v>
      </c>
      <c r="G29" s="3">
        <v>-7.2</v>
      </c>
      <c r="H29" s="3">
        <v>5.7</v>
      </c>
      <c r="I29" s="3">
        <v>-6.6</v>
      </c>
      <c r="J29" s="3">
        <v>-2</v>
      </c>
      <c r="K29" s="3">
        <v>-11.8</v>
      </c>
      <c r="L29" s="205">
        <v>-5.3</v>
      </c>
      <c r="M29" s="205">
        <v>-0.8</v>
      </c>
      <c r="N29" s="205">
        <v>-3.9</v>
      </c>
      <c r="O29" s="205">
        <v>-16.7</v>
      </c>
      <c r="P29" s="3">
        <v>-19.1</v>
      </c>
      <c r="Q29" s="3">
        <v>-2</v>
      </c>
      <c r="R29" s="3">
        <v>-7.5</v>
      </c>
      <c r="S29" s="205">
        <v>-5</v>
      </c>
    </row>
    <row r="30" spans="1:19" ht="13.5" customHeight="1">
      <c r="A30" s="202"/>
      <c r="B30" s="202" t="s">
        <v>48</v>
      </c>
      <c r="C30" s="203"/>
      <c r="D30" s="204">
        <v>-0.7</v>
      </c>
      <c r="E30" s="3">
        <v>-13.8</v>
      </c>
      <c r="F30" s="3">
        <v>0.7</v>
      </c>
      <c r="G30" s="3">
        <v>1.1</v>
      </c>
      <c r="H30" s="3">
        <v>2</v>
      </c>
      <c r="I30" s="3">
        <v>-3.5</v>
      </c>
      <c r="J30" s="3">
        <v>-2</v>
      </c>
      <c r="K30" s="3">
        <v>0.4</v>
      </c>
      <c r="L30" s="205">
        <v>-1</v>
      </c>
      <c r="M30" s="205">
        <v>-5.4</v>
      </c>
      <c r="N30" s="205">
        <v>11.7</v>
      </c>
      <c r="O30" s="205">
        <v>-0.8</v>
      </c>
      <c r="P30" s="3">
        <v>9.6</v>
      </c>
      <c r="Q30" s="3">
        <v>-0.8</v>
      </c>
      <c r="R30" s="3">
        <v>-0.1</v>
      </c>
      <c r="S30" s="205">
        <v>1</v>
      </c>
    </row>
    <row r="31" spans="1:19" ht="13.5" customHeight="1">
      <c r="A31" s="202"/>
      <c r="B31" s="202">
        <v>28</v>
      </c>
      <c r="C31" s="203"/>
      <c r="D31" s="242" t="s">
        <v>451</v>
      </c>
      <c r="E31" s="243" t="s">
        <v>451</v>
      </c>
      <c r="F31" s="243" t="s">
        <v>451</v>
      </c>
      <c r="G31" s="243" t="s">
        <v>451</v>
      </c>
      <c r="H31" s="243" t="s">
        <v>451</v>
      </c>
      <c r="I31" s="243" t="s">
        <v>451</v>
      </c>
      <c r="J31" s="243" t="s">
        <v>451</v>
      </c>
      <c r="K31" s="243" t="s">
        <v>451</v>
      </c>
      <c r="L31" s="205" t="s">
        <v>451</v>
      </c>
      <c r="M31" s="205" t="s">
        <v>451</v>
      </c>
      <c r="N31" s="205" t="s">
        <v>451</v>
      </c>
      <c r="O31" s="205" t="s">
        <v>451</v>
      </c>
      <c r="P31" s="243" t="s">
        <v>451</v>
      </c>
      <c r="Q31" s="243" t="s">
        <v>451</v>
      </c>
      <c r="R31" s="243" t="s">
        <v>451</v>
      </c>
      <c r="S31" s="205" t="s">
        <v>451</v>
      </c>
    </row>
    <row r="32" spans="1:19" ht="13.5" customHeight="1">
      <c r="A32" s="202"/>
      <c r="B32" s="202" t="s">
        <v>31</v>
      </c>
      <c r="C32" s="203"/>
      <c r="D32" s="242" t="s">
        <v>451</v>
      </c>
      <c r="E32" s="243" t="s">
        <v>451</v>
      </c>
      <c r="F32" s="243" t="s">
        <v>451</v>
      </c>
      <c r="G32" s="243" t="s">
        <v>451</v>
      </c>
      <c r="H32" s="243" t="s">
        <v>451</v>
      </c>
      <c r="I32" s="243" t="s">
        <v>451</v>
      </c>
      <c r="J32" s="243" t="s">
        <v>451</v>
      </c>
      <c r="K32" s="243" t="s">
        <v>451</v>
      </c>
      <c r="L32" s="205" t="s">
        <v>451</v>
      </c>
      <c r="M32" s="205" t="s">
        <v>451</v>
      </c>
      <c r="N32" s="205" t="s">
        <v>451</v>
      </c>
      <c r="O32" s="205" t="s">
        <v>451</v>
      </c>
      <c r="P32" s="243" t="s">
        <v>451</v>
      </c>
      <c r="Q32" s="243" t="s">
        <v>451</v>
      </c>
      <c r="R32" s="243" t="s">
        <v>451</v>
      </c>
      <c r="S32" s="205" t="s">
        <v>451</v>
      </c>
    </row>
    <row r="33" spans="1:19" ht="13.5" customHeight="1">
      <c r="A33" s="208"/>
      <c r="B33" s="209" t="s">
        <v>80</v>
      </c>
      <c r="C33" s="223"/>
      <c r="D33" s="246">
        <v>-1.2</v>
      </c>
      <c r="E33" s="247">
        <v>12.4</v>
      </c>
      <c r="F33" s="247">
        <v>-2</v>
      </c>
      <c r="G33" s="247">
        <v>18.4</v>
      </c>
      <c r="H33" s="247">
        <v>-6.3</v>
      </c>
      <c r="I33" s="247">
        <v>-6.9</v>
      </c>
      <c r="J33" s="247">
        <v>15.4</v>
      </c>
      <c r="K33" s="247">
        <v>-4.6</v>
      </c>
      <c r="L33" s="247">
        <v>-20.8</v>
      </c>
      <c r="M33" s="247">
        <v>11.7</v>
      </c>
      <c r="N33" s="247">
        <v>-11.3</v>
      </c>
      <c r="O33" s="247">
        <v>3.5</v>
      </c>
      <c r="P33" s="247">
        <v>-19.3</v>
      </c>
      <c r="Q33" s="247">
        <v>2.9</v>
      </c>
      <c r="R33" s="247">
        <v>-1.8</v>
      </c>
      <c r="S33" s="247">
        <v>2.4</v>
      </c>
    </row>
    <row r="34" spans="1:19" ht="13.5" customHeight="1">
      <c r="A34" s="202" t="s">
        <v>318</v>
      </c>
      <c r="B34" s="202">
        <v>2</v>
      </c>
      <c r="C34" s="203"/>
      <c r="D34" s="248">
        <v>-1.5</v>
      </c>
      <c r="E34" s="249">
        <v>4.9</v>
      </c>
      <c r="F34" s="249">
        <v>-1.5</v>
      </c>
      <c r="G34" s="249">
        <v>26.2</v>
      </c>
      <c r="H34" s="249">
        <v>-3.6</v>
      </c>
      <c r="I34" s="249">
        <v>-6.3</v>
      </c>
      <c r="J34" s="249">
        <v>4.7</v>
      </c>
      <c r="K34" s="249">
        <v>1.3</v>
      </c>
      <c r="L34" s="249">
        <v>-15.3</v>
      </c>
      <c r="M34" s="249">
        <v>11.1</v>
      </c>
      <c r="N34" s="249">
        <v>-9.5</v>
      </c>
      <c r="O34" s="249">
        <v>1</v>
      </c>
      <c r="P34" s="249">
        <v>-13.9</v>
      </c>
      <c r="Q34" s="249">
        <v>6</v>
      </c>
      <c r="R34" s="249">
        <v>-0.7</v>
      </c>
      <c r="S34" s="249">
        <v>-5</v>
      </c>
    </row>
    <row r="35" spans="1:19" ht="13.5" customHeight="1">
      <c r="A35" s="202"/>
      <c r="B35" s="202">
        <v>3</v>
      </c>
      <c r="C35" s="203"/>
      <c r="D35" s="250">
        <v>-1.1</v>
      </c>
      <c r="E35" s="251">
        <v>8.9</v>
      </c>
      <c r="F35" s="251">
        <v>-0.8</v>
      </c>
      <c r="G35" s="251">
        <v>24.4</v>
      </c>
      <c r="H35" s="251">
        <v>-12.4</v>
      </c>
      <c r="I35" s="251">
        <v>-8.5</v>
      </c>
      <c r="J35" s="251">
        <v>4</v>
      </c>
      <c r="K35" s="251">
        <v>4</v>
      </c>
      <c r="L35" s="251">
        <v>-13.1</v>
      </c>
      <c r="M35" s="251">
        <v>14.7</v>
      </c>
      <c r="N35" s="251">
        <v>-7.1</v>
      </c>
      <c r="O35" s="251">
        <v>7.7</v>
      </c>
      <c r="P35" s="251">
        <v>-17.8</v>
      </c>
      <c r="Q35" s="251">
        <v>7.9</v>
      </c>
      <c r="R35" s="251">
        <v>-1.9</v>
      </c>
      <c r="S35" s="251">
        <v>-5.8</v>
      </c>
    </row>
    <row r="36" spans="1:19" ht="13.5" customHeight="1">
      <c r="A36" s="202"/>
      <c r="B36" s="202">
        <v>4</v>
      </c>
      <c r="C36" s="203"/>
      <c r="D36" s="250">
        <v>-0.4</v>
      </c>
      <c r="E36" s="251">
        <v>9.6</v>
      </c>
      <c r="F36" s="251">
        <v>-2</v>
      </c>
      <c r="G36" s="251">
        <v>28.7</v>
      </c>
      <c r="H36" s="251">
        <v>8.2</v>
      </c>
      <c r="I36" s="251">
        <v>-6</v>
      </c>
      <c r="J36" s="251">
        <v>2.4</v>
      </c>
      <c r="K36" s="251">
        <v>5.9</v>
      </c>
      <c r="L36" s="251">
        <v>-11.6</v>
      </c>
      <c r="M36" s="251">
        <v>16.3</v>
      </c>
      <c r="N36" s="251">
        <v>-8.8</v>
      </c>
      <c r="O36" s="251">
        <v>-10.1</v>
      </c>
      <c r="P36" s="251">
        <v>-8.8</v>
      </c>
      <c r="Q36" s="251">
        <v>11.6</v>
      </c>
      <c r="R36" s="251">
        <v>-6.6</v>
      </c>
      <c r="S36" s="251">
        <v>-2</v>
      </c>
    </row>
    <row r="37" spans="1:19" ht="13.5" customHeight="1">
      <c r="A37" s="202"/>
      <c r="B37" s="202">
        <v>5</v>
      </c>
      <c r="C37" s="203"/>
      <c r="D37" s="250">
        <v>-0.6</v>
      </c>
      <c r="E37" s="251">
        <v>13</v>
      </c>
      <c r="F37" s="251">
        <v>-0.7</v>
      </c>
      <c r="G37" s="251">
        <v>24.4</v>
      </c>
      <c r="H37" s="251">
        <v>-9.9</v>
      </c>
      <c r="I37" s="251">
        <v>-5.1</v>
      </c>
      <c r="J37" s="251">
        <v>7.4</v>
      </c>
      <c r="K37" s="251">
        <v>-5.1</v>
      </c>
      <c r="L37" s="251">
        <v>-10.9</v>
      </c>
      <c r="M37" s="251">
        <v>14.4</v>
      </c>
      <c r="N37" s="251">
        <v>-8.4</v>
      </c>
      <c r="O37" s="251">
        <v>2.7</v>
      </c>
      <c r="P37" s="251">
        <v>-15.4</v>
      </c>
      <c r="Q37" s="251">
        <v>5.3</v>
      </c>
      <c r="R37" s="251">
        <v>-7.4</v>
      </c>
      <c r="S37" s="251">
        <v>-1.9</v>
      </c>
    </row>
    <row r="38" spans="1:19" ht="13.5" customHeight="1">
      <c r="A38" s="202"/>
      <c r="B38" s="202">
        <v>6</v>
      </c>
      <c r="C38" s="203"/>
      <c r="D38" s="250">
        <v>-0.1</v>
      </c>
      <c r="E38" s="251">
        <v>115.1</v>
      </c>
      <c r="F38" s="251">
        <v>-8.4</v>
      </c>
      <c r="G38" s="251">
        <v>17.7</v>
      </c>
      <c r="H38" s="251">
        <v>-17.4</v>
      </c>
      <c r="I38" s="251">
        <v>-1</v>
      </c>
      <c r="J38" s="251">
        <v>24.6</v>
      </c>
      <c r="K38" s="251">
        <v>-8</v>
      </c>
      <c r="L38" s="251">
        <v>-26</v>
      </c>
      <c r="M38" s="251">
        <v>14.8</v>
      </c>
      <c r="N38" s="251">
        <v>-4.8</v>
      </c>
      <c r="O38" s="251">
        <v>-7.1</v>
      </c>
      <c r="P38" s="251">
        <v>-19.6</v>
      </c>
      <c r="Q38" s="251">
        <v>-0.1</v>
      </c>
      <c r="R38" s="251">
        <v>-5</v>
      </c>
      <c r="S38" s="251">
        <v>-2.2</v>
      </c>
    </row>
    <row r="39" spans="1:19" ht="13.5" customHeight="1">
      <c r="A39" s="202"/>
      <c r="B39" s="202">
        <v>7</v>
      </c>
      <c r="C39" s="203"/>
      <c r="D39" s="250">
        <v>-1</v>
      </c>
      <c r="E39" s="251">
        <v>-14.4</v>
      </c>
      <c r="F39" s="251">
        <v>1.8</v>
      </c>
      <c r="G39" s="251">
        <v>18.8</v>
      </c>
      <c r="H39" s="251">
        <v>12.7</v>
      </c>
      <c r="I39" s="251">
        <v>-16.3</v>
      </c>
      <c r="J39" s="251">
        <v>24.9</v>
      </c>
      <c r="K39" s="251">
        <v>-7.5</v>
      </c>
      <c r="L39" s="251">
        <v>-32.3</v>
      </c>
      <c r="M39" s="251">
        <v>2.9</v>
      </c>
      <c r="N39" s="251">
        <v>-12.7</v>
      </c>
      <c r="O39" s="251">
        <v>14.2</v>
      </c>
      <c r="P39" s="251">
        <v>-21.8</v>
      </c>
      <c r="Q39" s="251">
        <v>-7.6</v>
      </c>
      <c r="R39" s="251">
        <v>0.9</v>
      </c>
      <c r="S39" s="251">
        <v>21.5</v>
      </c>
    </row>
    <row r="40" spans="1:19" ht="13.5" customHeight="1">
      <c r="A40" s="202"/>
      <c r="B40" s="202">
        <v>8</v>
      </c>
      <c r="C40" s="203"/>
      <c r="D40" s="250">
        <v>0.9</v>
      </c>
      <c r="E40" s="251">
        <v>7.8</v>
      </c>
      <c r="F40" s="251">
        <v>-0.5</v>
      </c>
      <c r="G40" s="251">
        <v>26.6</v>
      </c>
      <c r="H40" s="251">
        <v>-13.6</v>
      </c>
      <c r="I40" s="251">
        <v>-2.8</v>
      </c>
      <c r="J40" s="251">
        <v>17.9</v>
      </c>
      <c r="K40" s="251">
        <v>-7.2</v>
      </c>
      <c r="L40" s="251">
        <v>-3.8</v>
      </c>
      <c r="M40" s="251">
        <v>18.1</v>
      </c>
      <c r="N40" s="251">
        <v>-11</v>
      </c>
      <c r="O40" s="251">
        <v>-8.4</v>
      </c>
      <c r="P40" s="251">
        <v>-21.9</v>
      </c>
      <c r="Q40" s="251">
        <v>9.7</v>
      </c>
      <c r="R40" s="251">
        <v>13.7</v>
      </c>
      <c r="S40" s="251">
        <v>0.5</v>
      </c>
    </row>
    <row r="41" spans="1:19" ht="13.5" customHeight="1">
      <c r="A41" s="202"/>
      <c r="B41" s="202">
        <v>9</v>
      </c>
      <c r="C41" s="203"/>
      <c r="D41" s="250">
        <v>-2.1</v>
      </c>
      <c r="E41" s="251">
        <v>4.7</v>
      </c>
      <c r="F41" s="251">
        <v>-2.3</v>
      </c>
      <c r="G41" s="251">
        <v>22.2</v>
      </c>
      <c r="H41" s="251">
        <v>-12</v>
      </c>
      <c r="I41" s="251">
        <v>-7.4</v>
      </c>
      <c r="J41" s="251">
        <v>15.3</v>
      </c>
      <c r="K41" s="251">
        <v>1</v>
      </c>
      <c r="L41" s="251">
        <v>-3.1</v>
      </c>
      <c r="M41" s="251">
        <v>5</v>
      </c>
      <c r="N41" s="251">
        <v>-11.8</v>
      </c>
      <c r="O41" s="251">
        <v>5.3</v>
      </c>
      <c r="P41" s="251">
        <v>-23.3</v>
      </c>
      <c r="Q41" s="251">
        <v>-0.8</v>
      </c>
      <c r="R41" s="251">
        <v>-9.4</v>
      </c>
      <c r="S41" s="251">
        <v>4.1</v>
      </c>
    </row>
    <row r="42" spans="1:19" ht="13.5" customHeight="1">
      <c r="A42" s="202"/>
      <c r="B42" s="202">
        <v>10</v>
      </c>
      <c r="C42" s="203"/>
      <c r="D42" s="250">
        <v>-2.5</v>
      </c>
      <c r="E42" s="251">
        <v>4.1</v>
      </c>
      <c r="F42" s="251">
        <v>-6.3</v>
      </c>
      <c r="G42" s="251">
        <v>12.3</v>
      </c>
      <c r="H42" s="251">
        <v>4.9</v>
      </c>
      <c r="I42" s="251">
        <v>-9.3</v>
      </c>
      <c r="J42" s="251">
        <v>16.5</v>
      </c>
      <c r="K42" s="251">
        <v>-3.5</v>
      </c>
      <c r="L42" s="251">
        <v>-2.4</v>
      </c>
      <c r="M42" s="251">
        <v>8.3</v>
      </c>
      <c r="N42" s="251">
        <v>-16.2</v>
      </c>
      <c r="O42" s="251">
        <v>15.1</v>
      </c>
      <c r="P42" s="251">
        <v>-18.8</v>
      </c>
      <c r="Q42" s="251">
        <v>2.7</v>
      </c>
      <c r="R42" s="251">
        <v>-3.2</v>
      </c>
      <c r="S42" s="251">
        <v>3.3</v>
      </c>
    </row>
    <row r="43" spans="1:19" ht="13.5" customHeight="1">
      <c r="A43" s="202"/>
      <c r="B43" s="202">
        <v>11</v>
      </c>
      <c r="C43" s="203"/>
      <c r="D43" s="250">
        <v>0.7</v>
      </c>
      <c r="E43" s="251">
        <v>-9.7</v>
      </c>
      <c r="F43" s="251">
        <v>-0.4</v>
      </c>
      <c r="G43" s="251">
        <v>19.3</v>
      </c>
      <c r="H43" s="251">
        <v>-6.9</v>
      </c>
      <c r="I43" s="251">
        <v>-1.7</v>
      </c>
      <c r="J43" s="251">
        <v>25.2</v>
      </c>
      <c r="K43" s="251">
        <v>1.5</v>
      </c>
      <c r="L43" s="251">
        <v>-6.6</v>
      </c>
      <c r="M43" s="251">
        <v>6.5</v>
      </c>
      <c r="N43" s="251">
        <v>-8.1</v>
      </c>
      <c r="O43" s="251">
        <v>4.1</v>
      </c>
      <c r="P43" s="251">
        <v>-25.6</v>
      </c>
      <c r="Q43" s="251">
        <v>9.1</v>
      </c>
      <c r="R43" s="251">
        <v>-2.2</v>
      </c>
      <c r="S43" s="251">
        <v>6.3</v>
      </c>
    </row>
    <row r="44" spans="1:19" ht="13.5" customHeight="1">
      <c r="A44" s="202"/>
      <c r="B44" s="202">
        <v>12</v>
      </c>
      <c r="C44" s="203"/>
      <c r="D44" s="250">
        <v>-2.8</v>
      </c>
      <c r="E44" s="251">
        <v>16.4</v>
      </c>
      <c r="F44" s="251">
        <v>-1.9</v>
      </c>
      <c r="G44" s="251">
        <v>3.8</v>
      </c>
      <c r="H44" s="251">
        <v>-5.9</v>
      </c>
      <c r="I44" s="251">
        <v>-9</v>
      </c>
      <c r="J44" s="251">
        <v>25.7</v>
      </c>
      <c r="K44" s="251">
        <v>-13.7</v>
      </c>
      <c r="L44" s="251">
        <v>-19.8</v>
      </c>
      <c r="M44" s="251">
        <v>14.1</v>
      </c>
      <c r="N44" s="251">
        <v>-20.4</v>
      </c>
      <c r="O44" s="251">
        <v>13.3</v>
      </c>
      <c r="P44" s="251">
        <v>-28.2</v>
      </c>
      <c r="Q44" s="251">
        <v>-3.4</v>
      </c>
      <c r="R44" s="251">
        <v>-5.4</v>
      </c>
      <c r="S44" s="251">
        <v>11.2</v>
      </c>
    </row>
    <row r="45" spans="1:19" ht="13.5" customHeight="1">
      <c r="A45" s="202" t="s">
        <v>274</v>
      </c>
      <c r="B45" s="202" t="s">
        <v>448</v>
      </c>
      <c r="C45" s="203" t="s">
        <v>174</v>
      </c>
      <c r="D45" s="250">
        <v>-2.7</v>
      </c>
      <c r="E45" s="251">
        <v>1.7</v>
      </c>
      <c r="F45" s="251">
        <v>-2.6</v>
      </c>
      <c r="G45" s="251">
        <v>-3.6</v>
      </c>
      <c r="H45" s="251">
        <v>11.4</v>
      </c>
      <c r="I45" s="251">
        <v>0.6</v>
      </c>
      <c r="J45" s="251">
        <v>2.2</v>
      </c>
      <c r="K45" s="251">
        <v>0.1</v>
      </c>
      <c r="L45" s="251">
        <v>-17.1</v>
      </c>
      <c r="M45" s="251">
        <v>-7.1</v>
      </c>
      <c r="N45" s="251">
        <v>11</v>
      </c>
      <c r="O45" s="251">
        <v>-22.4</v>
      </c>
      <c r="P45" s="251">
        <v>-29.5</v>
      </c>
      <c r="Q45" s="251">
        <v>3</v>
      </c>
      <c r="R45" s="251">
        <v>-23.1</v>
      </c>
      <c r="S45" s="251">
        <v>1.3</v>
      </c>
    </row>
    <row r="46" spans="1:19" ht="13.5" customHeight="1">
      <c r="A46" s="209"/>
      <c r="B46" s="219">
        <v>2</v>
      </c>
      <c r="C46" s="210"/>
      <c r="D46" s="252">
        <v>-0.5</v>
      </c>
      <c r="E46" s="253">
        <v>-9</v>
      </c>
      <c r="F46" s="253">
        <v>-1</v>
      </c>
      <c r="G46" s="253">
        <v>-4.8</v>
      </c>
      <c r="H46" s="253">
        <v>4</v>
      </c>
      <c r="I46" s="253">
        <v>2.8</v>
      </c>
      <c r="J46" s="253">
        <v>5.6</v>
      </c>
      <c r="K46" s="253">
        <v>-0.3</v>
      </c>
      <c r="L46" s="253">
        <v>15.6</v>
      </c>
      <c r="M46" s="253">
        <v>-1.2</v>
      </c>
      <c r="N46" s="253">
        <v>9</v>
      </c>
      <c r="O46" s="253">
        <v>2.2</v>
      </c>
      <c r="P46" s="253">
        <v>-21.4</v>
      </c>
      <c r="Q46" s="253">
        <v>-0.7</v>
      </c>
      <c r="R46" s="253">
        <v>9.8</v>
      </c>
      <c r="S46" s="253">
        <v>3.2</v>
      </c>
    </row>
    <row r="47" spans="1:35" ht="27" customHeight="1">
      <c r="A47" s="641" t="s">
        <v>154</v>
      </c>
      <c r="B47" s="641"/>
      <c r="C47" s="642"/>
      <c r="D47" s="254">
        <v>-3.2</v>
      </c>
      <c r="E47" s="254">
        <v>-8.3</v>
      </c>
      <c r="F47" s="254">
        <v>-3.4</v>
      </c>
      <c r="G47" s="254">
        <v>-1.7</v>
      </c>
      <c r="H47" s="254">
        <v>-4.8</v>
      </c>
      <c r="I47" s="254">
        <v>-0.1</v>
      </c>
      <c r="J47" s="254">
        <v>0.8</v>
      </c>
      <c r="K47" s="254">
        <v>-4.4</v>
      </c>
      <c r="L47" s="254">
        <v>6.8</v>
      </c>
      <c r="M47" s="254">
        <v>-0.6</v>
      </c>
      <c r="N47" s="254">
        <v>-5.8</v>
      </c>
      <c r="O47" s="254">
        <v>3</v>
      </c>
      <c r="P47" s="254">
        <v>-6.7</v>
      </c>
      <c r="Q47" s="254">
        <v>-7.7</v>
      </c>
      <c r="R47" s="254">
        <v>-4.8</v>
      </c>
      <c r="S47" s="254">
        <v>-1.6</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174</v>
      </c>
      <c r="D54" s="198">
        <v>104.4</v>
      </c>
      <c r="E54" s="199">
        <v>123.1</v>
      </c>
      <c r="F54" s="199">
        <v>102.4</v>
      </c>
      <c r="G54" s="199">
        <v>92.9</v>
      </c>
      <c r="H54" s="199">
        <v>93.5</v>
      </c>
      <c r="I54" s="199">
        <v>107</v>
      </c>
      <c r="J54" s="199">
        <v>107</v>
      </c>
      <c r="K54" s="199">
        <v>113.1</v>
      </c>
      <c r="L54" s="200">
        <v>75.7</v>
      </c>
      <c r="M54" s="200">
        <v>106.1</v>
      </c>
      <c r="N54" s="200">
        <v>97.5</v>
      </c>
      <c r="O54" s="200">
        <v>108.2</v>
      </c>
      <c r="P54" s="199">
        <v>103.7</v>
      </c>
      <c r="Q54" s="199">
        <v>105.2</v>
      </c>
      <c r="R54" s="199">
        <v>102.8</v>
      </c>
      <c r="S54" s="200">
        <v>100.7</v>
      </c>
    </row>
    <row r="55" spans="1:19" ht="13.5" customHeight="1">
      <c r="A55" s="202"/>
      <c r="B55" s="202" t="s">
        <v>141</v>
      </c>
      <c r="C55" s="203"/>
      <c r="D55" s="204">
        <v>101.5</v>
      </c>
      <c r="E55" s="3">
        <v>106</v>
      </c>
      <c r="F55" s="3">
        <v>99.2</v>
      </c>
      <c r="G55" s="3">
        <v>84.7</v>
      </c>
      <c r="H55" s="3">
        <v>101</v>
      </c>
      <c r="I55" s="3">
        <v>107.1</v>
      </c>
      <c r="J55" s="3">
        <v>105</v>
      </c>
      <c r="K55" s="3">
        <v>101.4</v>
      </c>
      <c r="L55" s="205">
        <v>80.6</v>
      </c>
      <c r="M55" s="205">
        <v>105.8</v>
      </c>
      <c r="N55" s="205">
        <v>98.7</v>
      </c>
      <c r="O55" s="205">
        <v>98.1</v>
      </c>
      <c r="P55" s="3">
        <v>102.3</v>
      </c>
      <c r="Q55" s="3">
        <v>103.1</v>
      </c>
      <c r="R55" s="3">
        <v>106.7</v>
      </c>
      <c r="S55" s="205">
        <v>98.3</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42" t="s">
        <v>451</v>
      </c>
      <c r="E57" s="243" t="s">
        <v>451</v>
      </c>
      <c r="F57" s="243" t="s">
        <v>451</v>
      </c>
      <c r="G57" s="243" t="s">
        <v>451</v>
      </c>
      <c r="H57" s="243" t="s">
        <v>451</v>
      </c>
      <c r="I57" s="243" t="s">
        <v>451</v>
      </c>
      <c r="J57" s="243" t="s">
        <v>451</v>
      </c>
      <c r="K57" s="243" t="s">
        <v>451</v>
      </c>
      <c r="L57" s="243" t="s">
        <v>451</v>
      </c>
      <c r="M57" s="243" t="s">
        <v>451</v>
      </c>
      <c r="N57" s="243" t="s">
        <v>451</v>
      </c>
      <c r="O57" s="243" t="s">
        <v>451</v>
      </c>
      <c r="P57" s="243" t="s">
        <v>451</v>
      </c>
      <c r="Q57" s="243" t="s">
        <v>451</v>
      </c>
      <c r="R57" s="243" t="s">
        <v>451</v>
      </c>
      <c r="S57" s="243" t="s">
        <v>451</v>
      </c>
    </row>
    <row r="58" spans="1:19" ht="13.5" customHeight="1">
      <c r="A58" s="202"/>
      <c r="B58" s="202" t="s">
        <v>31</v>
      </c>
      <c r="C58" s="203"/>
      <c r="D58" s="244" t="s">
        <v>451</v>
      </c>
      <c r="E58" s="245" t="s">
        <v>451</v>
      </c>
      <c r="F58" s="245" t="s">
        <v>451</v>
      </c>
      <c r="G58" s="245" t="s">
        <v>451</v>
      </c>
      <c r="H58" s="245" t="s">
        <v>451</v>
      </c>
      <c r="I58" s="245" t="s">
        <v>451</v>
      </c>
      <c r="J58" s="245" t="s">
        <v>451</v>
      </c>
      <c r="K58" s="245" t="s">
        <v>451</v>
      </c>
      <c r="L58" s="245" t="s">
        <v>451</v>
      </c>
      <c r="M58" s="245" t="s">
        <v>451</v>
      </c>
      <c r="N58" s="245" t="s">
        <v>451</v>
      </c>
      <c r="O58" s="245" t="s">
        <v>451</v>
      </c>
      <c r="P58" s="245" t="s">
        <v>451</v>
      </c>
      <c r="Q58" s="245" t="s">
        <v>451</v>
      </c>
      <c r="R58" s="245" t="s">
        <v>451</v>
      </c>
      <c r="S58" s="245" t="s">
        <v>451</v>
      </c>
    </row>
    <row r="59" spans="1:19" ht="13.5" customHeight="1">
      <c r="A59" s="208"/>
      <c r="B59" s="209" t="s">
        <v>80</v>
      </c>
      <c r="C59" s="223"/>
      <c r="D59" s="246">
        <v>99.2</v>
      </c>
      <c r="E59" s="247">
        <v>140</v>
      </c>
      <c r="F59" s="247">
        <v>97.5</v>
      </c>
      <c r="G59" s="247">
        <v>112.2</v>
      </c>
      <c r="H59" s="247">
        <v>93.4</v>
      </c>
      <c r="I59" s="247">
        <v>90.1</v>
      </c>
      <c r="J59" s="247">
        <v>113.1</v>
      </c>
      <c r="K59" s="247">
        <v>97.1</v>
      </c>
      <c r="L59" s="247">
        <v>82.8</v>
      </c>
      <c r="M59" s="247">
        <v>115.5</v>
      </c>
      <c r="N59" s="247">
        <v>92</v>
      </c>
      <c r="O59" s="247">
        <v>101.6</v>
      </c>
      <c r="P59" s="247">
        <v>85.7</v>
      </c>
      <c r="Q59" s="247">
        <v>105</v>
      </c>
      <c r="R59" s="247">
        <v>96.7</v>
      </c>
      <c r="S59" s="247">
        <v>94.3</v>
      </c>
    </row>
    <row r="60" spans="1:19" ht="13.5" customHeight="1">
      <c r="A60" s="202" t="s">
        <v>318</v>
      </c>
      <c r="B60" s="202">
        <v>2</v>
      </c>
      <c r="C60" s="203"/>
      <c r="D60" s="213">
        <v>80.3</v>
      </c>
      <c r="E60" s="214">
        <v>101.4</v>
      </c>
      <c r="F60" s="214">
        <v>78</v>
      </c>
      <c r="G60" s="214">
        <v>90.2</v>
      </c>
      <c r="H60" s="214">
        <v>71.9</v>
      </c>
      <c r="I60" s="214">
        <v>80.5</v>
      </c>
      <c r="J60" s="214">
        <v>87.2</v>
      </c>
      <c r="K60" s="214">
        <v>72.2</v>
      </c>
      <c r="L60" s="214">
        <v>64</v>
      </c>
      <c r="M60" s="214">
        <v>85.2</v>
      </c>
      <c r="N60" s="214">
        <v>82.1</v>
      </c>
      <c r="O60" s="214">
        <v>87</v>
      </c>
      <c r="P60" s="214">
        <v>68.5</v>
      </c>
      <c r="Q60" s="214">
        <v>89.4</v>
      </c>
      <c r="R60" s="214">
        <v>73.4</v>
      </c>
      <c r="S60" s="214">
        <v>85.4</v>
      </c>
    </row>
    <row r="61" spans="1:19" ht="13.5" customHeight="1">
      <c r="A61" s="202"/>
      <c r="B61" s="202">
        <v>3</v>
      </c>
      <c r="C61" s="203"/>
      <c r="D61" s="215">
        <v>83.7</v>
      </c>
      <c r="E61" s="2">
        <v>99.9</v>
      </c>
      <c r="F61" s="2">
        <v>81.2</v>
      </c>
      <c r="G61" s="2">
        <v>89.9</v>
      </c>
      <c r="H61" s="2">
        <v>75</v>
      </c>
      <c r="I61" s="2">
        <v>78.4</v>
      </c>
      <c r="J61" s="2">
        <v>102</v>
      </c>
      <c r="K61" s="2">
        <v>72.5</v>
      </c>
      <c r="L61" s="2">
        <v>64.7</v>
      </c>
      <c r="M61" s="2">
        <v>100.6</v>
      </c>
      <c r="N61" s="2">
        <v>85.7</v>
      </c>
      <c r="O61" s="2">
        <v>97.9</v>
      </c>
      <c r="P61" s="2">
        <v>67.6</v>
      </c>
      <c r="Q61" s="2">
        <v>92.2</v>
      </c>
      <c r="R61" s="2">
        <v>78.7</v>
      </c>
      <c r="S61" s="2">
        <v>84.4</v>
      </c>
    </row>
    <row r="62" spans="1:19" ht="13.5" customHeight="1">
      <c r="A62" s="202"/>
      <c r="B62" s="202">
        <v>4</v>
      </c>
      <c r="C62" s="203"/>
      <c r="D62" s="215">
        <v>83.2</v>
      </c>
      <c r="E62" s="2">
        <v>101.6</v>
      </c>
      <c r="F62" s="2">
        <v>79.3</v>
      </c>
      <c r="G62" s="2">
        <v>92.9</v>
      </c>
      <c r="H62" s="2">
        <v>87.4</v>
      </c>
      <c r="I62" s="2">
        <v>81.8</v>
      </c>
      <c r="J62" s="2">
        <v>103.4</v>
      </c>
      <c r="K62" s="2">
        <v>78.5</v>
      </c>
      <c r="L62" s="2">
        <v>67.6</v>
      </c>
      <c r="M62" s="2">
        <v>89.8</v>
      </c>
      <c r="N62" s="2">
        <v>87.5</v>
      </c>
      <c r="O62" s="2">
        <v>75</v>
      </c>
      <c r="P62" s="2">
        <v>70.5</v>
      </c>
      <c r="Q62" s="2">
        <v>90.4</v>
      </c>
      <c r="R62" s="2">
        <v>83.9</v>
      </c>
      <c r="S62" s="2">
        <v>87.4</v>
      </c>
    </row>
    <row r="63" spans="1:19" ht="13.5" customHeight="1">
      <c r="A63" s="202"/>
      <c r="B63" s="202">
        <v>5</v>
      </c>
      <c r="C63" s="203"/>
      <c r="D63" s="215">
        <v>81</v>
      </c>
      <c r="E63" s="2">
        <v>118.8</v>
      </c>
      <c r="F63" s="2">
        <v>77.8</v>
      </c>
      <c r="G63" s="2">
        <v>88.5</v>
      </c>
      <c r="H63" s="2">
        <v>74.1</v>
      </c>
      <c r="I63" s="2">
        <v>78.7</v>
      </c>
      <c r="J63" s="2">
        <v>93.8</v>
      </c>
      <c r="K63" s="2">
        <v>72.1</v>
      </c>
      <c r="L63" s="2">
        <v>70.1</v>
      </c>
      <c r="M63" s="2">
        <v>84.2</v>
      </c>
      <c r="N63" s="2">
        <v>89.9</v>
      </c>
      <c r="O63" s="2">
        <v>95.2</v>
      </c>
      <c r="P63" s="2">
        <v>66.9</v>
      </c>
      <c r="Q63" s="2">
        <v>87.1</v>
      </c>
      <c r="R63" s="2">
        <v>66</v>
      </c>
      <c r="S63" s="2">
        <v>85</v>
      </c>
    </row>
    <row r="64" spans="1:19" ht="13.5" customHeight="1">
      <c r="A64" s="202"/>
      <c r="B64" s="202">
        <v>6</v>
      </c>
      <c r="C64" s="203"/>
      <c r="D64" s="215">
        <v>141.5</v>
      </c>
      <c r="E64" s="2">
        <v>419.2</v>
      </c>
      <c r="F64" s="2">
        <v>124.9</v>
      </c>
      <c r="G64" s="2">
        <v>215</v>
      </c>
      <c r="H64" s="2">
        <v>152.9</v>
      </c>
      <c r="I64" s="2">
        <v>112.1</v>
      </c>
      <c r="J64" s="2">
        <v>170.3</v>
      </c>
      <c r="K64" s="2">
        <v>191.8</v>
      </c>
      <c r="L64" s="2">
        <v>67.5</v>
      </c>
      <c r="M64" s="2">
        <v>128.5</v>
      </c>
      <c r="N64" s="2">
        <v>107</v>
      </c>
      <c r="O64" s="2">
        <v>122.7</v>
      </c>
      <c r="P64" s="2">
        <v>176.8</v>
      </c>
      <c r="Q64" s="2">
        <v>143.5</v>
      </c>
      <c r="R64" s="2">
        <v>114.7</v>
      </c>
      <c r="S64" s="2">
        <v>110.4</v>
      </c>
    </row>
    <row r="65" spans="1:19" ht="13.5" customHeight="1">
      <c r="A65" s="202"/>
      <c r="B65" s="202">
        <v>7</v>
      </c>
      <c r="C65" s="203"/>
      <c r="D65" s="215">
        <v>125.9</v>
      </c>
      <c r="E65" s="2">
        <v>120</v>
      </c>
      <c r="F65" s="2">
        <v>141.4</v>
      </c>
      <c r="G65" s="2">
        <v>88.1</v>
      </c>
      <c r="H65" s="2">
        <v>103.8</v>
      </c>
      <c r="I65" s="2">
        <v>110.7</v>
      </c>
      <c r="J65" s="2">
        <v>135.3</v>
      </c>
      <c r="K65" s="2">
        <v>82.8</v>
      </c>
      <c r="L65" s="2">
        <v>174.7</v>
      </c>
      <c r="M65" s="2">
        <v>193.3</v>
      </c>
      <c r="N65" s="2">
        <v>96.5</v>
      </c>
      <c r="O65" s="2">
        <v>122</v>
      </c>
      <c r="P65" s="2">
        <v>67.6</v>
      </c>
      <c r="Q65" s="2">
        <v>119.2</v>
      </c>
      <c r="R65" s="2">
        <v>114.2</v>
      </c>
      <c r="S65" s="2">
        <v>105.9</v>
      </c>
    </row>
    <row r="66" spans="1:19" ht="13.5" customHeight="1">
      <c r="A66" s="202"/>
      <c r="B66" s="202">
        <v>8</v>
      </c>
      <c r="C66" s="203"/>
      <c r="D66" s="215">
        <v>84.1</v>
      </c>
      <c r="E66" s="2">
        <v>107.5</v>
      </c>
      <c r="F66" s="2">
        <v>79.9</v>
      </c>
      <c r="G66" s="2">
        <v>91.9</v>
      </c>
      <c r="H66" s="2">
        <v>71.2</v>
      </c>
      <c r="I66" s="2">
        <v>81.2</v>
      </c>
      <c r="J66" s="2">
        <v>96.2</v>
      </c>
      <c r="K66" s="2">
        <v>73.3</v>
      </c>
      <c r="L66" s="2">
        <v>73.3</v>
      </c>
      <c r="M66" s="2">
        <v>90.4</v>
      </c>
      <c r="N66" s="2">
        <v>87.5</v>
      </c>
      <c r="O66" s="2">
        <v>103.9</v>
      </c>
      <c r="P66" s="2">
        <v>67.5</v>
      </c>
      <c r="Q66" s="2">
        <v>98</v>
      </c>
      <c r="R66" s="2">
        <v>118.8</v>
      </c>
      <c r="S66" s="2">
        <v>84.3</v>
      </c>
    </row>
    <row r="67" spans="1:19" ht="13.5" customHeight="1">
      <c r="A67" s="202"/>
      <c r="B67" s="202">
        <v>9</v>
      </c>
      <c r="C67" s="203"/>
      <c r="D67" s="215">
        <v>79.4</v>
      </c>
      <c r="E67" s="2">
        <v>96</v>
      </c>
      <c r="F67" s="2">
        <v>76.9</v>
      </c>
      <c r="G67" s="2">
        <v>89</v>
      </c>
      <c r="H67" s="2">
        <v>73.9</v>
      </c>
      <c r="I67" s="2">
        <v>77.1</v>
      </c>
      <c r="J67" s="2">
        <v>91.9</v>
      </c>
      <c r="K67" s="2">
        <v>72.8</v>
      </c>
      <c r="L67" s="2">
        <v>74.4</v>
      </c>
      <c r="M67" s="2">
        <v>92.5</v>
      </c>
      <c r="N67" s="2">
        <v>85.7</v>
      </c>
      <c r="O67" s="2">
        <v>87.3</v>
      </c>
      <c r="P67" s="2">
        <v>66.5</v>
      </c>
      <c r="Q67" s="2">
        <v>84.1</v>
      </c>
      <c r="R67" s="2">
        <v>63.3</v>
      </c>
      <c r="S67" s="2">
        <v>86.1</v>
      </c>
    </row>
    <row r="68" spans="1:19" ht="13.5" customHeight="1">
      <c r="A68" s="202"/>
      <c r="B68" s="202">
        <v>10</v>
      </c>
      <c r="C68" s="203"/>
      <c r="D68" s="215">
        <v>81.3</v>
      </c>
      <c r="E68" s="2">
        <v>94.5</v>
      </c>
      <c r="F68" s="2">
        <v>77.9</v>
      </c>
      <c r="G68" s="2">
        <v>92.8</v>
      </c>
      <c r="H68" s="2">
        <v>85.3</v>
      </c>
      <c r="I68" s="2">
        <v>76.4</v>
      </c>
      <c r="J68" s="2">
        <v>95.3</v>
      </c>
      <c r="K68" s="2">
        <v>71.1</v>
      </c>
      <c r="L68" s="2">
        <v>64.5</v>
      </c>
      <c r="M68" s="2">
        <v>87.8</v>
      </c>
      <c r="N68" s="2">
        <v>83.3</v>
      </c>
      <c r="O68" s="2">
        <v>107.3</v>
      </c>
      <c r="P68" s="2">
        <v>73.5</v>
      </c>
      <c r="Q68" s="2">
        <v>87.9</v>
      </c>
      <c r="R68" s="2">
        <v>74</v>
      </c>
      <c r="S68" s="2">
        <v>87.1</v>
      </c>
    </row>
    <row r="69" spans="1:19" ht="13.5" customHeight="1">
      <c r="A69" s="202"/>
      <c r="B69" s="202">
        <v>11</v>
      </c>
      <c r="C69" s="203"/>
      <c r="D69" s="215">
        <v>85.4</v>
      </c>
      <c r="E69" s="2">
        <v>96.5</v>
      </c>
      <c r="F69" s="2">
        <v>84</v>
      </c>
      <c r="G69" s="2">
        <v>94.1</v>
      </c>
      <c r="H69" s="2">
        <v>74.1</v>
      </c>
      <c r="I69" s="2">
        <v>80.4</v>
      </c>
      <c r="J69" s="2">
        <v>106.2</v>
      </c>
      <c r="K69" s="2">
        <v>72.4</v>
      </c>
      <c r="L69" s="2">
        <v>63.2</v>
      </c>
      <c r="M69" s="2">
        <v>86.8</v>
      </c>
      <c r="N69" s="2">
        <v>93.3</v>
      </c>
      <c r="O69" s="2">
        <v>89.9</v>
      </c>
      <c r="P69" s="2">
        <v>66.5</v>
      </c>
      <c r="Q69" s="2">
        <v>94.9</v>
      </c>
      <c r="R69" s="2">
        <v>74.3</v>
      </c>
      <c r="S69" s="2">
        <v>89.4</v>
      </c>
    </row>
    <row r="70" spans="1:46" ht="13.5" customHeight="1">
      <c r="A70" s="202"/>
      <c r="B70" s="202">
        <v>12</v>
      </c>
      <c r="C70" s="203"/>
      <c r="D70" s="215">
        <v>180.8</v>
      </c>
      <c r="E70" s="2">
        <v>231.8</v>
      </c>
      <c r="F70" s="2">
        <v>188.1</v>
      </c>
      <c r="G70" s="2">
        <v>224.4</v>
      </c>
      <c r="H70" s="2">
        <v>179.3</v>
      </c>
      <c r="I70" s="2">
        <v>145.5</v>
      </c>
      <c r="J70" s="2">
        <v>186</v>
      </c>
      <c r="K70" s="2">
        <v>227.9</v>
      </c>
      <c r="L70" s="2">
        <v>90.9</v>
      </c>
      <c r="M70" s="2">
        <v>258.9</v>
      </c>
      <c r="N70" s="2">
        <v>117.9</v>
      </c>
      <c r="O70" s="2">
        <v>142</v>
      </c>
      <c r="P70" s="2">
        <v>167.3</v>
      </c>
      <c r="Q70" s="2">
        <v>182.7</v>
      </c>
      <c r="R70" s="2">
        <v>174.7</v>
      </c>
      <c r="S70" s="2">
        <v>137.9</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83.9</v>
      </c>
      <c r="E71" s="2">
        <v>100.4</v>
      </c>
      <c r="F71" s="2">
        <v>81.3</v>
      </c>
      <c r="G71" s="2">
        <v>90.2</v>
      </c>
      <c r="H71" s="2">
        <v>72.3</v>
      </c>
      <c r="I71" s="2">
        <v>83.7</v>
      </c>
      <c r="J71" s="2">
        <v>95.4</v>
      </c>
      <c r="K71" s="2">
        <v>73.3</v>
      </c>
      <c r="L71" s="2">
        <v>54.3</v>
      </c>
      <c r="M71" s="2">
        <v>86.1</v>
      </c>
      <c r="N71" s="2">
        <v>101.1</v>
      </c>
      <c r="O71" s="2">
        <v>83.9</v>
      </c>
      <c r="P71" s="2">
        <v>62</v>
      </c>
      <c r="Q71" s="2">
        <v>96.4</v>
      </c>
      <c r="R71" s="2">
        <v>78.2</v>
      </c>
      <c r="S71" s="2">
        <v>87.5</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79.8</v>
      </c>
      <c r="E72" s="221">
        <v>82</v>
      </c>
      <c r="F72" s="221">
        <v>76.9</v>
      </c>
      <c r="G72" s="221">
        <v>89.7</v>
      </c>
      <c r="H72" s="221">
        <v>66.9</v>
      </c>
      <c r="I72" s="221">
        <v>81.7</v>
      </c>
      <c r="J72" s="221">
        <v>95.4</v>
      </c>
      <c r="K72" s="221">
        <v>68.5</v>
      </c>
      <c r="L72" s="221">
        <v>65.8</v>
      </c>
      <c r="M72" s="221">
        <v>83.8</v>
      </c>
      <c r="N72" s="221">
        <v>98.1</v>
      </c>
      <c r="O72" s="221">
        <v>86.5</v>
      </c>
      <c r="P72" s="221">
        <v>55.5</v>
      </c>
      <c r="Q72" s="221">
        <v>90.4</v>
      </c>
      <c r="R72" s="221">
        <v>80</v>
      </c>
      <c r="S72" s="221">
        <v>85.2</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-0.4</v>
      </c>
      <c r="E74" s="199">
        <v>1.2</v>
      </c>
      <c r="F74" s="199">
        <v>0.3</v>
      </c>
      <c r="G74" s="199">
        <v>-3.5</v>
      </c>
      <c r="H74" s="199">
        <v>18.1</v>
      </c>
      <c r="I74" s="199">
        <v>0</v>
      </c>
      <c r="J74" s="199">
        <v>-1.7</v>
      </c>
      <c r="K74" s="199">
        <v>1.8</v>
      </c>
      <c r="L74" s="200">
        <v>17.6</v>
      </c>
      <c r="M74" s="200">
        <v>-5.1</v>
      </c>
      <c r="N74" s="200">
        <v>0.8</v>
      </c>
      <c r="O74" s="200">
        <v>-2.8</v>
      </c>
      <c r="P74" s="199">
        <v>0.9</v>
      </c>
      <c r="Q74" s="199">
        <v>-6.3</v>
      </c>
      <c r="R74" s="199">
        <v>5.1</v>
      </c>
      <c r="S74" s="200">
        <v>1.7</v>
      </c>
    </row>
    <row r="75" spans="1:19" ht="13.5" customHeight="1">
      <c r="A75" s="202"/>
      <c r="B75" s="202" t="s">
        <v>141</v>
      </c>
      <c r="C75" s="203"/>
      <c r="D75" s="204">
        <v>-2.7</v>
      </c>
      <c r="E75" s="3">
        <v>-13.9</v>
      </c>
      <c r="F75" s="3">
        <v>-3.1</v>
      </c>
      <c r="G75" s="3">
        <v>-8.9</v>
      </c>
      <c r="H75" s="3">
        <v>8</v>
      </c>
      <c r="I75" s="3">
        <v>0.1</v>
      </c>
      <c r="J75" s="3">
        <v>-2</v>
      </c>
      <c r="K75" s="3">
        <v>-10.2</v>
      </c>
      <c r="L75" s="205">
        <v>6.6</v>
      </c>
      <c r="M75" s="205">
        <v>-0.2</v>
      </c>
      <c r="N75" s="205">
        <v>1.4</v>
      </c>
      <c r="O75" s="205">
        <v>-9.2</v>
      </c>
      <c r="P75" s="3">
        <v>-1.3</v>
      </c>
      <c r="Q75" s="3">
        <v>-1.9</v>
      </c>
      <c r="R75" s="3">
        <v>3.7</v>
      </c>
      <c r="S75" s="205">
        <v>-2.3</v>
      </c>
    </row>
    <row r="76" spans="1:19" ht="13.5" customHeight="1">
      <c r="A76" s="202"/>
      <c r="B76" s="202" t="s">
        <v>48</v>
      </c>
      <c r="C76" s="203"/>
      <c r="D76" s="204">
        <v>-1.4</v>
      </c>
      <c r="E76" s="3">
        <v>-5.5</v>
      </c>
      <c r="F76" s="3">
        <v>0.9</v>
      </c>
      <c r="G76" s="3">
        <v>18.3</v>
      </c>
      <c r="H76" s="3">
        <v>-0.8</v>
      </c>
      <c r="I76" s="3">
        <v>-6.4</v>
      </c>
      <c r="J76" s="3">
        <v>-4.4</v>
      </c>
      <c r="K76" s="3">
        <v>-1.3</v>
      </c>
      <c r="L76" s="205">
        <v>24.2</v>
      </c>
      <c r="M76" s="205">
        <v>-5.3</v>
      </c>
      <c r="N76" s="205">
        <v>1.4</v>
      </c>
      <c r="O76" s="205">
        <v>2.2</v>
      </c>
      <c r="P76" s="3">
        <v>-2</v>
      </c>
      <c r="Q76" s="3">
        <v>-2.9</v>
      </c>
      <c r="R76" s="3">
        <v>-6.1</v>
      </c>
      <c r="S76" s="205">
        <v>1.9</v>
      </c>
    </row>
    <row r="77" spans="1:19" ht="13.5" customHeight="1">
      <c r="A77" s="202"/>
      <c r="B77" s="202">
        <v>28</v>
      </c>
      <c r="C77" s="203"/>
      <c r="D77" s="242" t="s">
        <v>451</v>
      </c>
      <c r="E77" s="243" t="s">
        <v>451</v>
      </c>
      <c r="F77" s="243" t="s">
        <v>451</v>
      </c>
      <c r="G77" s="243" t="s">
        <v>451</v>
      </c>
      <c r="H77" s="243" t="s">
        <v>451</v>
      </c>
      <c r="I77" s="243" t="s">
        <v>451</v>
      </c>
      <c r="J77" s="243" t="s">
        <v>451</v>
      </c>
      <c r="K77" s="243" t="s">
        <v>451</v>
      </c>
      <c r="L77" s="205" t="s">
        <v>451</v>
      </c>
      <c r="M77" s="205" t="s">
        <v>451</v>
      </c>
      <c r="N77" s="205" t="s">
        <v>451</v>
      </c>
      <c r="O77" s="205" t="s">
        <v>451</v>
      </c>
      <c r="P77" s="243" t="s">
        <v>451</v>
      </c>
      <c r="Q77" s="243" t="s">
        <v>451</v>
      </c>
      <c r="R77" s="243" t="s">
        <v>451</v>
      </c>
      <c r="S77" s="205" t="s">
        <v>451</v>
      </c>
    </row>
    <row r="78" spans="1:19" ht="13.5" customHeight="1">
      <c r="A78" s="202"/>
      <c r="B78" s="202" t="s">
        <v>31</v>
      </c>
      <c r="C78" s="203"/>
      <c r="D78" s="242" t="s">
        <v>451</v>
      </c>
      <c r="E78" s="243" t="s">
        <v>451</v>
      </c>
      <c r="F78" s="243" t="s">
        <v>451</v>
      </c>
      <c r="G78" s="243" t="s">
        <v>451</v>
      </c>
      <c r="H78" s="243" t="s">
        <v>451</v>
      </c>
      <c r="I78" s="243" t="s">
        <v>451</v>
      </c>
      <c r="J78" s="243" t="s">
        <v>451</v>
      </c>
      <c r="K78" s="243" t="s">
        <v>451</v>
      </c>
      <c r="L78" s="205" t="s">
        <v>451</v>
      </c>
      <c r="M78" s="205" t="s">
        <v>451</v>
      </c>
      <c r="N78" s="205" t="s">
        <v>451</v>
      </c>
      <c r="O78" s="205" t="s">
        <v>451</v>
      </c>
      <c r="P78" s="243" t="s">
        <v>451</v>
      </c>
      <c r="Q78" s="243" t="s">
        <v>451</v>
      </c>
      <c r="R78" s="243" t="s">
        <v>451</v>
      </c>
      <c r="S78" s="205" t="s">
        <v>451</v>
      </c>
    </row>
    <row r="79" spans="1:19" ht="13.5" customHeight="1">
      <c r="A79" s="208"/>
      <c r="B79" s="209" t="s">
        <v>80</v>
      </c>
      <c r="C79" s="223"/>
      <c r="D79" s="246">
        <v>-1.5</v>
      </c>
      <c r="E79" s="247">
        <v>37.5</v>
      </c>
      <c r="F79" s="247">
        <v>-2.3</v>
      </c>
      <c r="G79" s="247">
        <v>13</v>
      </c>
      <c r="H79" s="247">
        <v>-7.2</v>
      </c>
      <c r="I79" s="247">
        <v>-11.1</v>
      </c>
      <c r="J79" s="247">
        <v>14.5</v>
      </c>
      <c r="K79" s="247">
        <v>1.6</v>
      </c>
      <c r="L79" s="247">
        <v>-24.3</v>
      </c>
      <c r="M79" s="247">
        <v>17.6</v>
      </c>
      <c r="N79" s="247">
        <v>-9.4</v>
      </c>
      <c r="O79" s="247">
        <v>1</v>
      </c>
      <c r="P79" s="247">
        <v>-25.3</v>
      </c>
      <c r="Q79" s="247">
        <v>4.5</v>
      </c>
      <c r="R79" s="247">
        <v>-4.8</v>
      </c>
      <c r="S79" s="247">
        <v>-1.3</v>
      </c>
    </row>
    <row r="80" spans="1:19" ht="13.5" customHeight="1">
      <c r="A80" s="202" t="s">
        <v>318</v>
      </c>
      <c r="B80" s="202">
        <v>2</v>
      </c>
      <c r="C80" s="203"/>
      <c r="D80" s="248">
        <v>-1.7</v>
      </c>
      <c r="E80" s="249">
        <v>24.6</v>
      </c>
      <c r="F80" s="249">
        <v>-2</v>
      </c>
      <c r="G80" s="249">
        <v>16.5</v>
      </c>
      <c r="H80" s="249">
        <v>-9.4</v>
      </c>
      <c r="I80" s="249">
        <v>-9.9</v>
      </c>
      <c r="J80" s="249">
        <v>4.2</v>
      </c>
      <c r="K80" s="249">
        <v>8.2</v>
      </c>
      <c r="L80" s="249">
        <v>-12.9</v>
      </c>
      <c r="M80" s="249">
        <v>13.8</v>
      </c>
      <c r="N80" s="249">
        <v>-13.1</v>
      </c>
      <c r="O80" s="249">
        <v>-0.5</v>
      </c>
      <c r="P80" s="249">
        <v>-20.3</v>
      </c>
      <c r="Q80" s="249">
        <v>7.5</v>
      </c>
      <c r="R80" s="249">
        <v>-2.3</v>
      </c>
      <c r="S80" s="249">
        <v>-2.4</v>
      </c>
    </row>
    <row r="81" spans="1:19" ht="13.5" customHeight="1">
      <c r="A81" s="202"/>
      <c r="B81" s="202">
        <v>3</v>
      </c>
      <c r="C81" s="203"/>
      <c r="D81" s="250">
        <v>-0.9</v>
      </c>
      <c r="E81" s="251">
        <v>24.7</v>
      </c>
      <c r="F81" s="251">
        <v>-1.6</v>
      </c>
      <c r="G81" s="251">
        <v>15.1</v>
      </c>
      <c r="H81" s="251">
        <v>-15.6</v>
      </c>
      <c r="I81" s="251">
        <v>-11</v>
      </c>
      <c r="J81" s="251">
        <v>6</v>
      </c>
      <c r="K81" s="251">
        <v>3.4</v>
      </c>
      <c r="L81" s="251">
        <v>-14.2</v>
      </c>
      <c r="M81" s="251">
        <v>32.7</v>
      </c>
      <c r="N81" s="251">
        <v>-9.3</v>
      </c>
      <c r="O81" s="251">
        <v>11.8</v>
      </c>
      <c r="P81" s="251">
        <v>-21.8</v>
      </c>
      <c r="Q81" s="251">
        <v>9.1</v>
      </c>
      <c r="R81" s="251">
        <v>-1.1</v>
      </c>
      <c r="S81" s="251">
        <v>-5.3</v>
      </c>
    </row>
    <row r="82" spans="1:19" ht="13.5" customHeight="1">
      <c r="A82" s="202"/>
      <c r="B82" s="202">
        <v>4</v>
      </c>
      <c r="C82" s="203"/>
      <c r="D82" s="250">
        <v>0.4</v>
      </c>
      <c r="E82" s="251">
        <v>26.7</v>
      </c>
      <c r="F82" s="251">
        <v>-2.3</v>
      </c>
      <c r="G82" s="251">
        <v>19.6</v>
      </c>
      <c r="H82" s="251">
        <v>5.3</v>
      </c>
      <c r="I82" s="251">
        <v>-10.2</v>
      </c>
      <c r="J82" s="251">
        <v>20.7</v>
      </c>
      <c r="K82" s="251">
        <v>9.6</v>
      </c>
      <c r="L82" s="251">
        <v>-13</v>
      </c>
      <c r="M82" s="251">
        <v>18.9</v>
      </c>
      <c r="N82" s="251">
        <v>-5.1</v>
      </c>
      <c r="O82" s="251">
        <v>-20.1</v>
      </c>
      <c r="P82" s="251">
        <v>-17.4</v>
      </c>
      <c r="Q82" s="251">
        <v>10.9</v>
      </c>
      <c r="R82" s="251">
        <v>-19.6</v>
      </c>
      <c r="S82" s="251">
        <v>-0.1</v>
      </c>
    </row>
    <row r="83" spans="1:19" ht="13.5" customHeight="1">
      <c r="A83" s="202"/>
      <c r="B83" s="202">
        <v>5</v>
      </c>
      <c r="C83" s="203"/>
      <c r="D83" s="250">
        <v>-0.1</v>
      </c>
      <c r="E83" s="251">
        <v>42.4</v>
      </c>
      <c r="F83" s="251">
        <v>-0.3</v>
      </c>
      <c r="G83" s="251">
        <v>19.4</v>
      </c>
      <c r="H83" s="251">
        <v>-9.4</v>
      </c>
      <c r="I83" s="251">
        <v>-8.3</v>
      </c>
      <c r="J83" s="251">
        <v>11.9</v>
      </c>
      <c r="K83" s="251">
        <v>0</v>
      </c>
      <c r="L83" s="251">
        <v>-5.8</v>
      </c>
      <c r="M83" s="251">
        <v>13.9</v>
      </c>
      <c r="N83" s="251">
        <v>-4.9</v>
      </c>
      <c r="O83" s="251">
        <v>3.7</v>
      </c>
      <c r="P83" s="251">
        <v>-23.5</v>
      </c>
      <c r="Q83" s="251">
        <v>4.4</v>
      </c>
      <c r="R83" s="251">
        <v>-13.7</v>
      </c>
      <c r="S83" s="251">
        <v>-0.9</v>
      </c>
    </row>
    <row r="84" spans="1:19" ht="13.5" customHeight="1">
      <c r="A84" s="202"/>
      <c r="B84" s="202">
        <v>6</v>
      </c>
      <c r="C84" s="203"/>
      <c r="D84" s="250">
        <v>-0.9</v>
      </c>
      <c r="E84" s="251">
        <v>402.6</v>
      </c>
      <c r="F84" s="251">
        <v>-9.1</v>
      </c>
      <c r="G84" s="251">
        <v>1.6</v>
      </c>
      <c r="H84" s="251">
        <v>-23</v>
      </c>
      <c r="I84" s="251">
        <v>-12</v>
      </c>
      <c r="J84" s="251">
        <v>46.6</v>
      </c>
      <c r="K84" s="251">
        <v>-6.8</v>
      </c>
      <c r="L84" s="251">
        <v>-10.9</v>
      </c>
      <c r="M84" s="251">
        <v>22.7</v>
      </c>
      <c r="N84" s="251">
        <v>-4</v>
      </c>
      <c r="O84" s="251">
        <v>-10.7</v>
      </c>
      <c r="P84" s="251">
        <v>-26.9</v>
      </c>
      <c r="Q84" s="251">
        <v>-3</v>
      </c>
      <c r="R84" s="251">
        <v>-0.7</v>
      </c>
      <c r="S84" s="251">
        <v>-22.2</v>
      </c>
    </row>
    <row r="85" spans="1:19" ht="13.5" customHeight="1">
      <c r="A85" s="202"/>
      <c r="B85" s="202">
        <v>7</v>
      </c>
      <c r="C85" s="203"/>
      <c r="D85" s="250">
        <v>-2.6</v>
      </c>
      <c r="E85" s="251">
        <v>-25.3</v>
      </c>
      <c r="F85" s="251">
        <v>3.1</v>
      </c>
      <c r="G85" s="251">
        <v>18.9</v>
      </c>
      <c r="H85" s="251">
        <v>25.7</v>
      </c>
      <c r="I85" s="251">
        <v>-15.7</v>
      </c>
      <c r="J85" s="251">
        <v>0.8</v>
      </c>
      <c r="K85" s="251">
        <v>14.4</v>
      </c>
      <c r="L85" s="251">
        <v>-37</v>
      </c>
      <c r="M85" s="251">
        <v>-3.9</v>
      </c>
      <c r="N85" s="251">
        <v>-16.6</v>
      </c>
      <c r="O85" s="251">
        <v>9.6</v>
      </c>
      <c r="P85" s="251">
        <v>-22.8</v>
      </c>
      <c r="Q85" s="251">
        <v>-2.5</v>
      </c>
      <c r="R85" s="251">
        <v>-9.9</v>
      </c>
      <c r="S85" s="251">
        <v>19.8</v>
      </c>
    </row>
    <row r="86" spans="1:19" ht="13.5" customHeight="1">
      <c r="A86" s="202"/>
      <c r="B86" s="202">
        <v>8</v>
      </c>
      <c r="C86" s="203"/>
      <c r="D86" s="250">
        <v>1</v>
      </c>
      <c r="E86" s="251">
        <v>35.6</v>
      </c>
      <c r="F86" s="251">
        <v>-1</v>
      </c>
      <c r="G86" s="251">
        <v>26.6</v>
      </c>
      <c r="H86" s="251">
        <v>-11.3</v>
      </c>
      <c r="I86" s="251">
        <v>-11.3</v>
      </c>
      <c r="J86" s="251">
        <v>10.7</v>
      </c>
      <c r="K86" s="251">
        <v>-8.8</v>
      </c>
      <c r="L86" s="251">
        <v>-5.2</v>
      </c>
      <c r="M86" s="251">
        <v>22.5</v>
      </c>
      <c r="N86" s="251">
        <v>-5.4</v>
      </c>
      <c r="O86" s="251">
        <v>2.3</v>
      </c>
      <c r="P86" s="251">
        <v>-21.4</v>
      </c>
      <c r="Q86" s="251">
        <v>14</v>
      </c>
      <c r="R86" s="251">
        <v>11.5</v>
      </c>
      <c r="S86" s="251">
        <v>1.2</v>
      </c>
    </row>
    <row r="87" spans="1:19" ht="13.5" customHeight="1">
      <c r="A87" s="202"/>
      <c r="B87" s="202">
        <v>9</v>
      </c>
      <c r="C87" s="203"/>
      <c r="D87" s="250">
        <v>-2.9</v>
      </c>
      <c r="E87" s="251">
        <v>-2.7</v>
      </c>
      <c r="F87" s="251">
        <v>-2.7</v>
      </c>
      <c r="G87" s="251">
        <v>22.3</v>
      </c>
      <c r="H87" s="251">
        <v>-11.8</v>
      </c>
      <c r="I87" s="251">
        <v>-12.3</v>
      </c>
      <c r="J87" s="251">
        <v>11.9</v>
      </c>
      <c r="K87" s="251">
        <v>5.4</v>
      </c>
      <c r="L87" s="251">
        <v>0</v>
      </c>
      <c r="M87" s="251">
        <v>26.9</v>
      </c>
      <c r="N87" s="251">
        <v>-7.8</v>
      </c>
      <c r="O87" s="251">
        <v>-1.4</v>
      </c>
      <c r="P87" s="251">
        <v>-23.5</v>
      </c>
      <c r="Q87" s="251">
        <v>-0.5</v>
      </c>
      <c r="R87" s="251">
        <v>-17.4</v>
      </c>
      <c r="S87" s="251">
        <v>1.8</v>
      </c>
    </row>
    <row r="88" spans="1:19" ht="13.5" customHeight="1">
      <c r="A88" s="202"/>
      <c r="B88" s="202">
        <v>10</v>
      </c>
      <c r="C88" s="203"/>
      <c r="D88" s="250">
        <v>-3.3</v>
      </c>
      <c r="E88" s="251">
        <v>9.8</v>
      </c>
      <c r="F88" s="251">
        <v>-7</v>
      </c>
      <c r="G88" s="251">
        <v>12.3</v>
      </c>
      <c r="H88" s="251">
        <v>5.3</v>
      </c>
      <c r="I88" s="251">
        <v>-15.9</v>
      </c>
      <c r="J88" s="251">
        <v>14.7</v>
      </c>
      <c r="K88" s="251">
        <v>1.4</v>
      </c>
      <c r="L88" s="251">
        <v>-15.1</v>
      </c>
      <c r="M88" s="251">
        <v>20.1</v>
      </c>
      <c r="N88" s="251">
        <v>-10.9</v>
      </c>
      <c r="O88" s="251">
        <v>17.8</v>
      </c>
      <c r="P88" s="251">
        <v>-18</v>
      </c>
      <c r="Q88" s="251">
        <v>4.9</v>
      </c>
      <c r="R88" s="251">
        <v>-6.4</v>
      </c>
      <c r="S88" s="251">
        <v>2.2</v>
      </c>
    </row>
    <row r="89" spans="1:19" ht="13.5" customHeight="1">
      <c r="A89" s="202"/>
      <c r="B89" s="202">
        <v>11</v>
      </c>
      <c r="C89" s="203"/>
      <c r="D89" s="250">
        <v>0.5</v>
      </c>
      <c r="E89" s="251">
        <v>-14.2</v>
      </c>
      <c r="F89" s="251">
        <v>-0.4</v>
      </c>
      <c r="G89" s="251">
        <v>19.4</v>
      </c>
      <c r="H89" s="251">
        <v>-7</v>
      </c>
      <c r="I89" s="251">
        <v>-5.5</v>
      </c>
      <c r="J89" s="251">
        <v>24.8</v>
      </c>
      <c r="K89" s="251">
        <v>4.6</v>
      </c>
      <c r="L89" s="251">
        <v>-17.8</v>
      </c>
      <c r="M89" s="251">
        <v>12.7</v>
      </c>
      <c r="N89" s="251">
        <v>-1.8</v>
      </c>
      <c r="O89" s="251">
        <v>1.7</v>
      </c>
      <c r="P89" s="251">
        <v>-28</v>
      </c>
      <c r="Q89" s="251">
        <v>13</v>
      </c>
      <c r="R89" s="251">
        <v>-5.8</v>
      </c>
      <c r="S89" s="251">
        <v>5.2</v>
      </c>
    </row>
    <row r="90" spans="1:19" ht="13.5" customHeight="1">
      <c r="A90" s="202"/>
      <c r="B90" s="202">
        <v>12</v>
      </c>
      <c r="C90" s="203"/>
      <c r="D90" s="250">
        <v>-2.4</v>
      </c>
      <c r="E90" s="251">
        <v>30.7</v>
      </c>
      <c r="F90" s="251">
        <v>-1.9</v>
      </c>
      <c r="G90" s="251">
        <v>3.8</v>
      </c>
      <c r="H90" s="251">
        <v>-5.6</v>
      </c>
      <c r="I90" s="251">
        <v>-9.3</v>
      </c>
      <c r="J90" s="251">
        <v>15.8</v>
      </c>
      <c r="K90" s="251">
        <v>-0.7</v>
      </c>
      <c r="L90" s="251">
        <v>-7.2</v>
      </c>
      <c r="M90" s="251">
        <v>29.7</v>
      </c>
      <c r="N90" s="251">
        <v>-15.1</v>
      </c>
      <c r="O90" s="251">
        <v>5.3</v>
      </c>
      <c r="P90" s="251">
        <v>-35.5</v>
      </c>
      <c r="Q90" s="251">
        <v>2.5</v>
      </c>
      <c r="R90" s="251">
        <v>-6.6</v>
      </c>
      <c r="S90" s="251">
        <v>-1.6</v>
      </c>
    </row>
    <row r="91" spans="1:19" ht="13.5" customHeight="1">
      <c r="A91" s="202" t="s">
        <v>274</v>
      </c>
      <c r="B91" s="202" t="s">
        <v>448</v>
      </c>
      <c r="C91" s="203" t="s">
        <v>174</v>
      </c>
      <c r="D91" s="250">
        <v>0.6</v>
      </c>
      <c r="E91" s="251">
        <v>6.2</v>
      </c>
      <c r="F91" s="251">
        <v>0</v>
      </c>
      <c r="G91" s="251">
        <v>-0.4</v>
      </c>
      <c r="H91" s="251">
        <v>0.6</v>
      </c>
      <c r="I91" s="251">
        <v>6.4</v>
      </c>
      <c r="J91" s="251">
        <v>6.4</v>
      </c>
      <c r="K91" s="251">
        <v>-6.6</v>
      </c>
      <c r="L91" s="251">
        <v>-54.4</v>
      </c>
      <c r="M91" s="251">
        <v>-1.6</v>
      </c>
      <c r="N91" s="251">
        <v>15.7</v>
      </c>
      <c r="O91" s="251">
        <v>-4.6</v>
      </c>
      <c r="P91" s="251">
        <v>-10.5</v>
      </c>
      <c r="Q91" s="251">
        <v>5.7</v>
      </c>
      <c r="R91" s="251">
        <v>-37.5</v>
      </c>
      <c r="S91" s="251">
        <v>-0.8</v>
      </c>
    </row>
    <row r="92" spans="1:19" ht="13.5" customHeight="1">
      <c r="A92" s="209"/>
      <c r="B92" s="219">
        <v>2</v>
      </c>
      <c r="C92" s="210"/>
      <c r="D92" s="252">
        <v>-0.6</v>
      </c>
      <c r="E92" s="253">
        <v>-19.1</v>
      </c>
      <c r="F92" s="253">
        <v>-1.4</v>
      </c>
      <c r="G92" s="253">
        <v>-0.6</v>
      </c>
      <c r="H92" s="253">
        <v>-7</v>
      </c>
      <c r="I92" s="253">
        <v>1.5</v>
      </c>
      <c r="J92" s="253">
        <v>9.4</v>
      </c>
      <c r="K92" s="253">
        <v>-5.1</v>
      </c>
      <c r="L92" s="253">
        <v>2.8</v>
      </c>
      <c r="M92" s="253">
        <v>-1.6</v>
      </c>
      <c r="N92" s="253">
        <v>19.5</v>
      </c>
      <c r="O92" s="253">
        <v>-0.6</v>
      </c>
      <c r="P92" s="253">
        <v>-19</v>
      </c>
      <c r="Q92" s="253">
        <v>1.1</v>
      </c>
      <c r="R92" s="253">
        <v>9</v>
      </c>
      <c r="S92" s="253">
        <v>-0.2</v>
      </c>
    </row>
    <row r="93" spans="1:35" ht="27" customHeight="1">
      <c r="A93" s="641" t="s">
        <v>154</v>
      </c>
      <c r="B93" s="641"/>
      <c r="C93" s="641"/>
      <c r="D93" s="257">
        <v>-4.9</v>
      </c>
      <c r="E93" s="226">
        <v>-18.3</v>
      </c>
      <c r="F93" s="226">
        <v>-5.4</v>
      </c>
      <c r="G93" s="226">
        <v>-0.6</v>
      </c>
      <c r="H93" s="226">
        <v>-7.5</v>
      </c>
      <c r="I93" s="226">
        <v>-2.4</v>
      </c>
      <c r="J93" s="226">
        <v>0</v>
      </c>
      <c r="K93" s="226">
        <v>-6.5</v>
      </c>
      <c r="L93" s="226">
        <v>21.2</v>
      </c>
      <c r="M93" s="226">
        <v>-2.7</v>
      </c>
      <c r="N93" s="226">
        <v>-3</v>
      </c>
      <c r="O93" s="226">
        <v>3.1</v>
      </c>
      <c r="P93" s="226">
        <v>-10.5</v>
      </c>
      <c r="Q93" s="226">
        <v>-6.2</v>
      </c>
      <c r="R93" s="226">
        <v>2.3</v>
      </c>
      <c r="S93" s="226">
        <v>-2.6</v>
      </c>
      <c r="T93" s="228"/>
      <c r="U93" s="228"/>
      <c r="V93" s="228"/>
      <c r="W93" s="228"/>
      <c r="X93" s="228"/>
      <c r="Y93" s="228"/>
      <c r="Z93" s="228"/>
      <c r="AA93" s="228"/>
      <c r="AB93" s="228"/>
      <c r="AC93" s="228"/>
      <c r="AD93" s="228"/>
      <c r="AE93" s="228"/>
      <c r="AF93" s="228"/>
      <c r="AG93" s="228"/>
      <c r="AH93" s="228"/>
      <c r="AI93" s="228"/>
    </row>
    <row r="94" spans="1:36" s="218" customFormat="1" ht="27" customHeight="1">
      <c r="A94" s="655" t="s">
        <v>452</v>
      </c>
      <c r="B94" s="655"/>
      <c r="C94" s="655"/>
      <c r="D94" s="655"/>
      <c r="E94" s="655"/>
      <c r="F94" s="655"/>
      <c r="G94" s="655"/>
      <c r="H94" s="655"/>
      <c r="I94" s="655"/>
      <c r="J94" s="655"/>
      <c r="K94" s="655"/>
      <c r="L94" s="655"/>
      <c r="M94" s="655"/>
      <c r="N94" s="655"/>
      <c r="O94" s="655"/>
      <c r="P94" s="655"/>
      <c r="Q94" s="655"/>
      <c r="R94" s="655"/>
      <c r="S94" s="655"/>
      <c r="T94" s="173"/>
      <c r="U94" s="173"/>
      <c r="V94" s="173"/>
      <c r="W94" s="173"/>
      <c r="X94" s="173"/>
      <c r="Y94" s="173"/>
      <c r="Z94" s="173"/>
      <c r="AA94" s="173"/>
      <c r="AB94" s="173"/>
      <c r="AC94" s="173"/>
      <c r="AD94" s="173"/>
      <c r="AE94" s="173"/>
      <c r="AF94" s="173"/>
      <c r="AG94" s="173"/>
      <c r="AH94" s="173"/>
      <c r="AI94" s="173"/>
      <c r="AJ94" s="173"/>
    </row>
    <row r="95" spans="1:19" ht="13.5">
      <c r="A95" s="656"/>
      <c r="B95" s="656"/>
      <c r="C95" s="656"/>
      <c r="D95" s="656"/>
      <c r="E95" s="656"/>
      <c r="F95" s="656"/>
      <c r="G95" s="656"/>
      <c r="H95" s="656"/>
      <c r="I95" s="656"/>
      <c r="J95" s="656"/>
      <c r="K95" s="656"/>
      <c r="L95" s="656"/>
      <c r="M95" s="656"/>
      <c r="N95" s="656"/>
      <c r="O95" s="656"/>
      <c r="P95" s="656"/>
      <c r="Q95" s="656"/>
      <c r="R95" s="656"/>
      <c r="S95" s="656"/>
    </row>
    <row r="96" spans="10:19" ht="13.5">
      <c r="J96" s="652"/>
      <c r="K96" s="653"/>
      <c r="L96" s="653"/>
      <c r="M96" s="653"/>
      <c r="N96" s="653"/>
      <c r="O96" s="653"/>
      <c r="P96" s="653"/>
      <c r="Q96" s="653"/>
      <c r="R96" s="653"/>
      <c r="S96" s="653"/>
    </row>
    <row r="98" spans="2:20" ht="13.5">
      <c r="B98" s="654"/>
      <c r="C98" s="654"/>
      <c r="D98" s="654"/>
      <c r="E98" s="654"/>
      <c r="F98" s="654"/>
      <c r="G98" s="654"/>
      <c r="H98" s="654"/>
      <c r="I98" s="654"/>
      <c r="J98" s="654"/>
      <c r="K98" s="654"/>
      <c r="L98" s="654"/>
      <c r="M98" s="654"/>
      <c r="N98" s="654"/>
      <c r="O98" s="654"/>
      <c r="P98" s="654"/>
      <c r="Q98" s="654"/>
      <c r="R98" s="654"/>
      <c r="S98" s="654"/>
      <c r="T98" s="654"/>
    </row>
  </sheetData>
  <sheetProtection/>
  <mergeCells count="14">
    <mergeCell ref="G2:N2"/>
    <mergeCell ref="H3:O3"/>
    <mergeCell ref="A4:C6"/>
    <mergeCell ref="D7:R7"/>
    <mergeCell ref="D27:S27"/>
    <mergeCell ref="A47:C47"/>
    <mergeCell ref="H49:O49"/>
    <mergeCell ref="A50:C52"/>
    <mergeCell ref="J96:S96"/>
    <mergeCell ref="B98:T98"/>
    <mergeCell ref="D53:R53"/>
    <mergeCell ref="D73:S73"/>
    <mergeCell ref="A93:C93"/>
    <mergeCell ref="A94:S95"/>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115" zoomScaleNormal="85" zoomScaleSheetLayoutView="115" workbookViewId="0" topLeftCell="A1">
      <selection activeCell="A1" sqref="A1"/>
    </sheetView>
  </sheetViews>
  <sheetFormatPr defaultColWidth="8.796875" defaultRowHeight="14.25"/>
  <cols>
    <col min="1" max="1" width="4.8984375" style="173" bestFit="1" customWidth="1"/>
    <col min="2" max="2" width="3.19921875" style="173" bestFit="1" customWidth="1"/>
    <col min="3" max="3" width="3.09765625" style="173" bestFit="1" customWidth="1"/>
    <col min="4" max="19" width="8.19921875" style="173" customWidth="1"/>
    <col min="20" max="35" width="7.59765625" style="173" customWidth="1"/>
    <col min="36" max="16384" width="9" style="173" bestFit="1" customWidth="1"/>
  </cols>
  <sheetData>
    <row r="1" spans="1:31" ht="18.75">
      <c r="A1" s="181"/>
      <c r="B1" s="181"/>
      <c r="C1" s="181"/>
      <c r="D1" s="181"/>
      <c r="E1" s="180"/>
      <c r="F1" s="180"/>
      <c r="G1" s="179"/>
      <c r="H1" s="179"/>
      <c r="I1" s="179"/>
      <c r="J1" s="179"/>
      <c r="K1" s="179"/>
      <c r="L1" s="179"/>
      <c r="M1" s="179"/>
      <c r="N1" s="179"/>
      <c r="O1" s="179"/>
      <c r="P1" s="180"/>
      <c r="Q1" s="180"/>
      <c r="R1" s="181"/>
      <c r="S1" s="180"/>
      <c r="T1" s="180"/>
      <c r="U1" s="180"/>
      <c r="V1" s="180"/>
      <c r="W1" s="180"/>
      <c r="X1" s="180"/>
      <c r="Y1" s="180"/>
      <c r="Z1" s="180"/>
      <c r="AA1" s="180"/>
      <c r="AB1" s="180"/>
      <c r="AC1" s="180"/>
      <c r="AD1" s="180"/>
      <c r="AE1" s="180"/>
    </row>
    <row r="2" spans="1:31" ht="18.75">
      <c r="A2" s="181"/>
      <c r="B2" s="181"/>
      <c r="C2" s="181"/>
      <c r="D2" s="181"/>
      <c r="E2" s="180"/>
      <c r="F2" s="180"/>
      <c r="G2" s="650" t="s">
        <v>118</v>
      </c>
      <c r="H2" s="650"/>
      <c r="I2" s="650"/>
      <c r="J2" s="650"/>
      <c r="K2" s="650"/>
      <c r="L2" s="650"/>
      <c r="M2" s="650"/>
      <c r="N2" s="650"/>
      <c r="O2" s="183"/>
      <c r="P2" s="180"/>
      <c r="Q2" s="180"/>
      <c r="R2" s="181"/>
      <c r="S2" s="180"/>
      <c r="T2" s="180"/>
      <c r="U2" s="180"/>
      <c r="V2" s="180"/>
      <c r="W2" s="180"/>
      <c r="X2" s="180"/>
      <c r="Y2" s="180"/>
      <c r="Z2" s="180"/>
      <c r="AA2" s="180"/>
      <c r="AB2" s="180"/>
      <c r="AC2" s="180"/>
      <c r="AD2" s="180"/>
      <c r="AE2" s="180"/>
    </row>
    <row r="3" spans="1:19" ht="17.25">
      <c r="A3" s="184" t="s">
        <v>51</v>
      </c>
      <c r="B3" s="185"/>
      <c r="C3" s="185"/>
      <c r="H3" s="651"/>
      <c r="I3" s="651"/>
      <c r="J3" s="651"/>
      <c r="K3" s="651"/>
      <c r="L3" s="651"/>
      <c r="M3" s="651"/>
      <c r="N3" s="651"/>
      <c r="O3" s="651"/>
      <c r="S3" s="186" t="s">
        <v>423</v>
      </c>
    </row>
    <row r="4" spans="1:19" ht="13.5">
      <c r="A4" s="644" t="s">
        <v>55</v>
      </c>
      <c r="B4" s="644"/>
      <c r="C4" s="645"/>
      <c r="D4" s="187" t="s">
        <v>378</v>
      </c>
      <c r="E4" s="187" t="s">
        <v>424</v>
      </c>
      <c r="F4" s="187" t="s">
        <v>81</v>
      </c>
      <c r="G4" s="187" t="s">
        <v>139</v>
      </c>
      <c r="H4" s="187" t="s">
        <v>426</v>
      </c>
      <c r="I4" s="187" t="s">
        <v>38</v>
      </c>
      <c r="J4" s="187" t="s">
        <v>164</v>
      </c>
      <c r="K4" s="187" t="s">
        <v>427</v>
      </c>
      <c r="L4" s="187" t="s">
        <v>428</v>
      </c>
      <c r="M4" s="187" t="s">
        <v>429</v>
      </c>
      <c r="N4" s="187" t="s">
        <v>241</v>
      </c>
      <c r="O4" s="187" t="s">
        <v>430</v>
      </c>
      <c r="P4" s="187" t="s">
        <v>431</v>
      </c>
      <c r="Q4" s="187" t="s">
        <v>432</v>
      </c>
      <c r="R4" s="187" t="s">
        <v>433</v>
      </c>
      <c r="S4" s="187" t="s">
        <v>434</v>
      </c>
    </row>
    <row r="5" spans="1:19" ht="13.5">
      <c r="A5" s="646"/>
      <c r="B5" s="646"/>
      <c r="C5" s="647"/>
      <c r="D5" s="188" t="s">
        <v>72</v>
      </c>
      <c r="E5" s="188"/>
      <c r="F5" s="188"/>
      <c r="G5" s="188" t="s">
        <v>132</v>
      </c>
      <c r="H5" s="188" t="s">
        <v>3</v>
      </c>
      <c r="I5" s="188" t="s">
        <v>208</v>
      </c>
      <c r="J5" s="188" t="s">
        <v>1</v>
      </c>
      <c r="K5" s="188" t="s">
        <v>203</v>
      </c>
      <c r="L5" s="189" t="s">
        <v>437</v>
      </c>
      <c r="M5" s="190" t="s">
        <v>22</v>
      </c>
      <c r="N5" s="189" t="s">
        <v>438</v>
      </c>
      <c r="O5" s="189" t="s">
        <v>359</v>
      </c>
      <c r="P5" s="189" t="s">
        <v>439</v>
      </c>
      <c r="Q5" s="189" t="s">
        <v>440</v>
      </c>
      <c r="R5" s="189" t="s">
        <v>2</v>
      </c>
      <c r="S5" s="191" t="s">
        <v>441</v>
      </c>
    </row>
    <row r="6" spans="1:19" ht="18" customHeight="1">
      <c r="A6" s="648"/>
      <c r="B6" s="648"/>
      <c r="C6" s="649"/>
      <c r="D6" s="192" t="s">
        <v>130</v>
      </c>
      <c r="E6" s="192" t="s">
        <v>390</v>
      </c>
      <c r="F6" s="192" t="s">
        <v>0</v>
      </c>
      <c r="G6" s="192" t="s">
        <v>442</v>
      </c>
      <c r="H6" s="192" t="s">
        <v>7</v>
      </c>
      <c r="I6" s="192" t="s">
        <v>151</v>
      </c>
      <c r="J6" s="192" t="s">
        <v>354</v>
      </c>
      <c r="K6" s="192" t="s">
        <v>372</v>
      </c>
      <c r="L6" s="193" t="s">
        <v>84</v>
      </c>
      <c r="M6" s="194" t="s">
        <v>244</v>
      </c>
      <c r="N6" s="193" t="s">
        <v>286</v>
      </c>
      <c r="O6" s="193" t="s">
        <v>44</v>
      </c>
      <c r="P6" s="194" t="s">
        <v>161</v>
      </c>
      <c r="Q6" s="194" t="s">
        <v>443</v>
      </c>
      <c r="R6" s="193" t="s">
        <v>401</v>
      </c>
      <c r="S6" s="193" t="s">
        <v>329</v>
      </c>
    </row>
    <row r="7" spans="1:19" ht="15.75" customHeight="1">
      <c r="A7" s="241"/>
      <c r="B7" s="241"/>
      <c r="C7" s="241"/>
      <c r="D7" s="639" t="s">
        <v>444</v>
      </c>
      <c r="E7" s="639"/>
      <c r="F7" s="639"/>
      <c r="G7" s="639"/>
      <c r="H7" s="639"/>
      <c r="I7" s="639"/>
      <c r="J7" s="639"/>
      <c r="K7" s="639"/>
      <c r="L7" s="639"/>
      <c r="M7" s="639"/>
      <c r="N7" s="639"/>
      <c r="O7" s="639"/>
      <c r="P7" s="639"/>
      <c r="Q7" s="639"/>
      <c r="R7" s="639"/>
      <c r="S7" s="241"/>
    </row>
    <row r="8" spans="1:19" ht="13.5" customHeight="1">
      <c r="A8" s="196" t="s">
        <v>65</v>
      </c>
      <c r="B8" s="196" t="s">
        <v>178</v>
      </c>
      <c r="C8" s="197" t="s">
        <v>447</v>
      </c>
      <c r="D8" s="198">
        <v>101.8</v>
      </c>
      <c r="E8" s="199">
        <v>111.4</v>
      </c>
      <c r="F8" s="199">
        <v>99.8</v>
      </c>
      <c r="G8" s="199">
        <v>114</v>
      </c>
      <c r="H8" s="199">
        <v>86</v>
      </c>
      <c r="I8" s="199">
        <v>107.2</v>
      </c>
      <c r="J8" s="199">
        <v>99.4</v>
      </c>
      <c r="K8" s="199">
        <v>110.3</v>
      </c>
      <c r="L8" s="200">
        <v>103.7</v>
      </c>
      <c r="M8" s="200">
        <v>107.8</v>
      </c>
      <c r="N8" s="200">
        <v>90.1</v>
      </c>
      <c r="O8" s="200">
        <v>112.1</v>
      </c>
      <c r="P8" s="199">
        <v>103.5</v>
      </c>
      <c r="Q8" s="199">
        <v>99</v>
      </c>
      <c r="R8" s="199">
        <v>103.4</v>
      </c>
      <c r="S8" s="200">
        <v>101.8</v>
      </c>
    </row>
    <row r="9" spans="1:19" ht="13.5" customHeight="1">
      <c r="A9" s="202"/>
      <c r="B9" s="202" t="s">
        <v>141</v>
      </c>
      <c r="C9" s="203"/>
      <c r="D9" s="204">
        <v>99.8</v>
      </c>
      <c r="E9" s="3">
        <v>108.9</v>
      </c>
      <c r="F9" s="3">
        <v>99.1</v>
      </c>
      <c r="G9" s="3">
        <v>106</v>
      </c>
      <c r="H9" s="3">
        <v>93.2</v>
      </c>
      <c r="I9" s="3">
        <v>102.1</v>
      </c>
      <c r="J9" s="3">
        <v>97.8</v>
      </c>
      <c r="K9" s="3">
        <v>105.3</v>
      </c>
      <c r="L9" s="205">
        <v>106</v>
      </c>
      <c r="M9" s="205">
        <v>105.4</v>
      </c>
      <c r="N9" s="205">
        <v>90.2</v>
      </c>
      <c r="O9" s="205">
        <v>98.8</v>
      </c>
      <c r="P9" s="3">
        <v>89.2</v>
      </c>
      <c r="Q9" s="3">
        <v>100.7</v>
      </c>
      <c r="R9" s="3">
        <v>101.7</v>
      </c>
      <c r="S9" s="205">
        <v>100.8</v>
      </c>
    </row>
    <row r="10" spans="1:19" ht="13.5">
      <c r="A10" s="202"/>
      <c r="B10" s="202" t="s">
        <v>48</v>
      </c>
      <c r="C10" s="203"/>
      <c r="D10" s="204">
        <v>100</v>
      </c>
      <c r="E10" s="3">
        <v>100</v>
      </c>
      <c r="F10" s="3">
        <v>100</v>
      </c>
      <c r="G10" s="3">
        <v>100</v>
      </c>
      <c r="H10" s="3">
        <v>100</v>
      </c>
      <c r="I10" s="3">
        <v>100</v>
      </c>
      <c r="J10" s="3">
        <v>100</v>
      </c>
      <c r="K10" s="3">
        <v>100</v>
      </c>
      <c r="L10" s="205">
        <v>100</v>
      </c>
      <c r="M10" s="205">
        <v>100</v>
      </c>
      <c r="N10" s="205">
        <v>100</v>
      </c>
      <c r="O10" s="205">
        <v>100</v>
      </c>
      <c r="P10" s="3">
        <v>100</v>
      </c>
      <c r="Q10" s="3">
        <v>100</v>
      </c>
      <c r="R10" s="3">
        <v>100</v>
      </c>
      <c r="S10" s="205">
        <v>100</v>
      </c>
    </row>
    <row r="11" spans="1:19" ht="13.5" customHeight="1">
      <c r="A11" s="202"/>
      <c r="B11" s="202">
        <v>28</v>
      </c>
      <c r="C11" s="203"/>
      <c r="D11" s="204">
        <v>99</v>
      </c>
      <c r="E11" s="3">
        <v>105.2</v>
      </c>
      <c r="F11" s="3">
        <v>99.9</v>
      </c>
      <c r="G11" s="3">
        <v>93.6</v>
      </c>
      <c r="H11" s="3">
        <v>92.7</v>
      </c>
      <c r="I11" s="3">
        <v>106</v>
      </c>
      <c r="J11" s="3">
        <v>95.9</v>
      </c>
      <c r="K11" s="3">
        <v>92.7</v>
      </c>
      <c r="L11" s="3">
        <v>101.7</v>
      </c>
      <c r="M11" s="3">
        <v>94.8</v>
      </c>
      <c r="N11" s="3">
        <v>95.3</v>
      </c>
      <c r="O11" s="3">
        <v>93.6</v>
      </c>
      <c r="P11" s="3">
        <v>99.7</v>
      </c>
      <c r="Q11" s="3">
        <v>99.6</v>
      </c>
      <c r="R11" s="3">
        <v>98.2</v>
      </c>
      <c r="S11" s="3">
        <v>100</v>
      </c>
    </row>
    <row r="12" spans="1:19" ht="13.5" customHeight="1">
      <c r="A12" s="202"/>
      <c r="B12" s="202" t="s">
        <v>31</v>
      </c>
      <c r="C12" s="203"/>
      <c r="D12" s="236">
        <v>100</v>
      </c>
      <c r="E12" s="235">
        <v>110.7</v>
      </c>
      <c r="F12" s="235">
        <v>100.9</v>
      </c>
      <c r="G12" s="235">
        <v>96.6</v>
      </c>
      <c r="H12" s="235">
        <v>88.4</v>
      </c>
      <c r="I12" s="235">
        <v>107.3</v>
      </c>
      <c r="J12" s="235">
        <v>92.9</v>
      </c>
      <c r="K12" s="235">
        <v>98.1</v>
      </c>
      <c r="L12" s="235">
        <v>99.9</v>
      </c>
      <c r="M12" s="235">
        <v>99.8</v>
      </c>
      <c r="N12" s="235">
        <v>99.4</v>
      </c>
      <c r="O12" s="235">
        <v>94.9</v>
      </c>
      <c r="P12" s="235">
        <v>103.4</v>
      </c>
      <c r="Q12" s="235">
        <v>98.2</v>
      </c>
      <c r="R12" s="235">
        <v>101.2</v>
      </c>
      <c r="S12" s="235">
        <v>97.3</v>
      </c>
    </row>
    <row r="13" spans="1:19" ht="13.5" customHeight="1">
      <c r="A13" s="208"/>
      <c r="B13" s="209" t="s">
        <v>80</v>
      </c>
      <c r="C13" s="223"/>
      <c r="D13" s="211">
        <v>99.9</v>
      </c>
      <c r="E13" s="212">
        <v>117</v>
      </c>
      <c r="F13" s="212">
        <v>100.2</v>
      </c>
      <c r="G13" s="212">
        <v>121.5</v>
      </c>
      <c r="H13" s="212">
        <v>81.3</v>
      </c>
      <c r="I13" s="212">
        <v>102.6</v>
      </c>
      <c r="J13" s="212">
        <v>104.7</v>
      </c>
      <c r="K13" s="212">
        <v>94.7</v>
      </c>
      <c r="L13" s="212">
        <v>93.1</v>
      </c>
      <c r="M13" s="212">
        <v>111.5</v>
      </c>
      <c r="N13" s="212">
        <v>90.8</v>
      </c>
      <c r="O13" s="212">
        <v>100.3</v>
      </c>
      <c r="P13" s="212">
        <v>85.2</v>
      </c>
      <c r="Q13" s="212">
        <v>104.2</v>
      </c>
      <c r="R13" s="212">
        <v>100</v>
      </c>
      <c r="S13" s="212">
        <v>98</v>
      </c>
    </row>
    <row r="14" spans="1:19" ht="13.5" customHeight="1">
      <c r="A14" s="202" t="s">
        <v>318</v>
      </c>
      <c r="B14" s="202">
        <v>2</v>
      </c>
      <c r="C14" s="203"/>
      <c r="D14" s="213">
        <v>99.4</v>
      </c>
      <c r="E14" s="214">
        <v>119.7</v>
      </c>
      <c r="F14" s="214">
        <v>100.3</v>
      </c>
      <c r="G14" s="214">
        <v>118.8</v>
      </c>
      <c r="H14" s="214">
        <v>82.6</v>
      </c>
      <c r="I14" s="214">
        <v>103.6</v>
      </c>
      <c r="J14" s="214">
        <v>99</v>
      </c>
      <c r="K14" s="214">
        <v>93.1</v>
      </c>
      <c r="L14" s="214">
        <v>86.3</v>
      </c>
      <c r="M14" s="214">
        <v>113.4</v>
      </c>
      <c r="N14" s="214">
        <v>89</v>
      </c>
      <c r="O14" s="214">
        <v>94.4</v>
      </c>
      <c r="P14" s="214">
        <v>88.8</v>
      </c>
      <c r="Q14" s="214">
        <v>105.1</v>
      </c>
      <c r="R14" s="214">
        <v>100.1</v>
      </c>
      <c r="S14" s="214">
        <v>96.4</v>
      </c>
    </row>
    <row r="15" spans="1:19" ht="13.5" customHeight="1">
      <c r="A15" s="202"/>
      <c r="B15" s="202">
        <v>3</v>
      </c>
      <c r="C15" s="203"/>
      <c r="D15" s="215">
        <v>98.6</v>
      </c>
      <c r="E15" s="2">
        <v>117.2</v>
      </c>
      <c r="F15" s="2">
        <v>100.6</v>
      </c>
      <c r="G15" s="2">
        <v>120.5</v>
      </c>
      <c r="H15" s="2">
        <v>83.8</v>
      </c>
      <c r="I15" s="2">
        <v>100.2</v>
      </c>
      <c r="J15" s="2">
        <v>98.7</v>
      </c>
      <c r="K15" s="2">
        <v>92.3</v>
      </c>
      <c r="L15" s="2">
        <v>87</v>
      </c>
      <c r="M15" s="2">
        <v>114.5</v>
      </c>
      <c r="N15" s="2">
        <v>91.4</v>
      </c>
      <c r="O15" s="2">
        <v>94.8</v>
      </c>
      <c r="P15" s="2">
        <v>87.1</v>
      </c>
      <c r="Q15" s="2">
        <v>101.5</v>
      </c>
      <c r="R15" s="2">
        <v>98.3</v>
      </c>
      <c r="S15" s="2">
        <v>95.6</v>
      </c>
    </row>
    <row r="16" spans="1:19" ht="13.5" customHeight="1">
      <c r="A16" s="202"/>
      <c r="B16" s="202">
        <v>4</v>
      </c>
      <c r="C16" s="203"/>
      <c r="D16" s="215">
        <v>100.9</v>
      </c>
      <c r="E16" s="2">
        <v>119</v>
      </c>
      <c r="F16" s="2">
        <v>101.1</v>
      </c>
      <c r="G16" s="2">
        <v>124.1</v>
      </c>
      <c r="H16" s="2">
        <v>83.7</v>
      </c>
      <c r="I16" s="2">
        <v>103.2</v>
      </c>
      <c r="J16" s="2">
        <v>104.8</v>
      </c>
      <c r="K16" s="2">
        <v>95.6</v>
      </c>
      <c r="L16" s="2">
        <v>90.6</v>
      </c>
      <c r="M16" s="2">
        <v>114.6</v>
      </c>
      <c r="N16" s="2">
        <v>91.7</v>
      </c>
      <c r="O16" s="2">
        <v>88.5</v>
      </c>
      <c r="P16" s="2">
        <v>89.2</v>
      </c>
      <c r="Q16" s="2">
        <v>106</v>
      </c>
      <c r="R16" s="2">
        <v>102.1</v>
      </c>
      <c r="S16" s="2">
        <v>98.5</v>
      </c>
    </row>
    <row r="17" spans="1:19" ht="13.5" customHeight="1">
      <c r="A17" s="202"/>
      <c r="B17" s="202">
        <v>5</v>
      </c>
      <c r="C17" s="203"/>
      <c r="D17" s="215">
        <v>98.9</v>
      </c>
      <c r="E17" s="2">
        <v>119</v>
      </c>
      <c r="F17" s="2">
        <v>99.2</v>
      </c>
      <c r="G17" s="2">
        <v>119.4</v>
      </c>
      <c r="H17" s="2">
        <v>81.8</v>
      </c>
      <c r="I17" s="2">
        <v>98.8</v>
      </c>
      <c r="J17" s="2">
        <v>102</v>
      </c>
      <c r="K17" s="2">
        <v>91.5</v>
      </c>
      <c r="L17" s="2">
        <v>88.6</v>
      </c>
      <c r="M17" s="2">
        <v>110.5</v>
      </c>
      <c r="N17" s="2">
        <v>92.8</v>
      </c>
      <c r="O17" s="2">
        <v>100.1</v>
      </c>
      <c r="P17" s="2">
        <v>87.2</v>
      </c>
      <c r="Q17" s="2">
        <v>102.3</v>
      </c>
      <c r="R17" s="2">
        <v>92.8</v>
      </c>
      <c r="S17" s="2">
        <v>96</v>
      </c>
    </row>
    <row r="18" spans="1:19" ht="13.5" customHeight="1">
      <c r="A18" s="202"/>
      <c r="B18" s="202">
        <v>6</v>
      </c>
      <c r="C18" s="203"/>
      <c r="D18" s="215">
        <v>100.6</v>
      </c>
      <c r="E18" s="2">
        <v>118.4</v>
      </c>
      <c r="F18" s="2">
        <v>100</v>
      </c>
      <c r="G18" s="2">
        <v>120.1</v>
      </c>
      <c r="H18" s="2">
        <v>84.2</v>
      </c>
      <c r="I18" s="2">
        <v>108.7</v>
      </c>
      <c r="J18" s="2">
        <v>102.6</v>
      </c>
      <c r="K18" s="2">
        <v>93.1</v>
      </c>
      <c r="L18" s="2">
        <v>90.1</v>
      </c>
      <c r="M18" s="2">
        <v>114.9</v>
      </c>
      <c r="N18" s="2">
        <v>93.2</v>
      </c>
      <c r="O18" s="2">
        <v>100.4</v>
      </c>
      <c r="P18" s="2">
        <v>87.5</v>
      </c>
      <c r="Q18" s="2">
        <v>104.4</v>
      </c>
      <c r="R18" s="2">
        <v>102</v>
      </c>
      <c r="S18" s="2">
        <v>98.2</v>
      </c>
    </row>
    <row r="19" spans="1:19" ht="13.5" customHeight="1">
      <c r="A19" s="202"/>
      <c r="B19" s="202">
        <v>7</v>
      </c>
      <c r="C19" s="203"/>
      <c r="D19" s="215">
        <v>100.7</v>
      </c>
      <c r="E19" s="2">
        <v>115.3</v>
      </c>
      <c r="F19" s="2">
        <v>101.1</v>
      </c>
      <c r="G19" s="2">
        <v>117.6</v>
      </c>
      <c r="H19" s="2">
        <v>79.1</v>
      </c>
      <c r="I19" s="2">
        <v>102.2</v>
      </c>
      <c r="J19" s="2">
        <v>108.8</v>
      </c>
      <c r="K19" s="2">
        <v>94.9</v>
      </c>
      <c r="L19" s="2">
        <v>99.9</v>
      </c>
      <c r="M19" s="2">
        <v>110.7</v>
      </c>
      <c r="N19" s="2">
        <v>91.7</v>
      </c>
      <c r="O19" s="2">
        <v>106</v>
      </c>
      <c r="P19" s="2">
        <v>82.8</v>
      </c>
      <c r="Q19" s="2">
        <v>103.7</v>
      </c>
      <c r="R19" s="2">
        <v>102.1</v>
      </c>
      <c r="S19" s="2">
        <v>98</v>
      </c>
    </row>
    <row r="20" spans="1:19" ht="13.5" customHeight="1">
      <c r="A20" s="202"/>
      <c r="B20" s="202">
        <v>8</v>
      </c>
      <c r="C20" s="203"/>
      <c r="D20" s="215">
        <v>100.9</v>
      </c>
      <c r="E20" s="2">
        <v>116.8</v>
      </c>
      <c r="F20" s="2">
        <v>100.7</v>
      </c>
      <c r="G20" s="2">
        <v>122.2</v>
      </c>
      <c r="H20" s="2">
        <v>78.3</v>
      </c>
      <c r="I20" s="2">
        <v>102.3</v>
      </c>
      <c r="J20" s="2">
        <v>108</v>
      </c>
      <c r="K20" s="2">
        <v>96.5</v>
      </c>
      <c r="L20" s="2">
        <v>96.9</v>
      </c>
      <c r="M20" s="2">
        <v>109.5</v>
      </c>
      <c r="N20" s="2">
        <v>96</v>
      </c>
      <c r="O20" s="2">
        <v>104.4</v>
      </c>
      <c r="P20" s="2">
        <v>81.7</v>
      </c>
      <c r="Q20" s="2">
        <v>107.1</v>
      </c>
      <c r="R20" s="2">
        <v>101.6</v>
      </c>
      <c r="S20" s="2">
        <v>97.9</v>
      </c>
    </row>
    <row r="21" spans="1:19" ht="13.5" customHeight="1">
      <c r="A21" s="202"/>
      <c r="B21" s="202">
        <v>9</v>
      </c>
      <c r="C21" s="203"/>
      <c r="D21" s="215">
        <v>99.7</v>
      </c>
      <c r="E21" s="2">
        <v>114.9</v>
      </c>
      <c r="F21" s="2">
        <v>100.7</v>
      </c>
      <c r="G21" s="2">
        <v>121</v>
      </c>
      <c r="H21" s="2">
        <v>80.9</v>
      </c>
      <c r="I21" s="2">
        <v>102.3</v>
      </c>
      <c r="J21" s="2">
        <v>107.8</v>
      </c>
      <c r="K21" s="2">
        <v>96.8</v>
      </c>
      <c r="L21" s="2">
        <v>100.8</v>
      </c>
      <c r="M21" s="2">
        <v>108.2</v>
      </c>
      <c r="N21" s="2">
        <v>91.2</v>
      </c>
      <c r="O21" s="2">
        <v>99.6</v>
      </c>
      <c r="P21" s="2">
        <v>81.5</v>
      </c>
      <c r="Q21" s="2">
        <v>100.6</v>
      </c>
      <c r="R21" s="2">
        <v>92.4</v>
      </c>
      <c r="S21" s="2">
        <v>100.5</v>
      </c>
    </row>
    <row r="22" spans="1:19" ht="13.5" customHeight="1">
      <c r="A22" s="202"/>
      <c r="B22" s="202">
        <v>10</v>
      </c>
      <c r="C22" s="203"/>
      <c r="D22" s="215">
        <v>99.9</v>
      </c>
      <c r="E22" s="2">
        <v>116</v>
      </c>
      <c r="F22" s="2">
        <v>99.4</v>
      </c>
      <c r="G22" s="2">
        <v>125.2</v>
      </c>
      <c r="H22" s="2">
        <v>79.6</v>
      </c>
      <c r="I22" s="2">
        <v>102</v>
      </c>
      <c r="J22" s="2">
        <v>108.6</v>
      </c>
      <c r="K22" s="2">
        <v>92.4</v>
      </c>
      <c r="L22" s="2">
        <v>97.9</v>
      </c>
      <c r="M22" s="2">
        <v>108.6</v>
      </c>
      <c r="N22" s="2">
        <v>86.4</v>
      </c>
      <c r="O22" s="2">
        <v>115.4</v>
      </c>
      <c r="P22" s="2">
        <v>83.5</v>
      </c>
      <c r="Q22" s="2">
        <v>103.4</v>
      </c>
      <c r="R22" s="2">
        <v>100.7</v>
      </c>
      <c r="S22" s="2">
        <v>99.9</v>
      </c>
    </row>
    <row r="23" spans="1:19" ht="13.5" customHeight="1">
      <c r="A23" s="202"/>
      <c r="B23" s="202">
        <v>11</v>
      </c>
      <c r="C23" s="203"/>
      <c r="D23" s="215">
        <v>100.8</v>
      </c>
      <c r="E23" s="2">
        <v>118.5</v>
      </c>
      <c r="F23" s="2">
        <v>100.1</v>
      </c>
      <c r="G23" s="2">
        <v>127.6</v>
      </c>
      <c r="H23" s="2">
        <v>81.4</v>
      </c>
      <c r="I23" s="2">
        <v>103.8</v>
      </c>
      <c r="J23" s="2">
        <v>109.2</v>
      </c>
      <c r="K23" s="2">
        <v>96.1</v>
      </c>
      <c r="L23" s="2">
        <v>95.8</v>
      </c>
      <c r="M23" s="2">
        <v>109.8</v>
      </c>
      <c r="N23" s="2">
        <v>87.8</v>
      </c>
      <c r="O23" s="2">
        <v>103</v>
      </c>
      <c r="P23" s="2">
        <v>82.2</v>
      </c>
      <c r="Q23" s="2">
        <v>107.5</v>
      </c>
      <c r="R23" s="2">
        <v>101.5</v>
      </c>
      <c r="S23" s="2">
        <v>100.3</v>
      </c>
    </row>
    <row r="24" spans="1:46" ht="13.5" customHeight="1">
      <c r="A24" s="202"/>
      <c r="B24" s="202">
        <v>12</v>
      </c>
      <c r="C24" s="203"/>
      <c r="D24" s="215">
        <v>100.2</v>
      </c>
      <c r="E24" s="2">
        <v>116.3</v>
      </c>
      <c r="F24" s="2">
        <v>101.7</v>
      </c>
      <c r="G24" s="2">
        <v>121.9</v>
      </c>
      <c r="H24" s="2">
        <v>79.3</v>
      </c>
      <c r="I24" s="2">
        <v>103.2</v>
      </c>
      <c r="J24" s="2">
        <v>107.1</v>
      </c>
      <c r="K24" s="2">
        <v>99.5</v>
      </c>
      <c r="L24" s="2">
        <v>96.5</v>
      </c>
      <c r="M24" s="2">
        <v>108.6</v>
      </c>
      <c r="N24" s="2">
        <v>88.8</v>
      </c>
      <c r="O24" s="2">
        <v>100</v>
      </c>
      <c r="P24" s="2">
        <v>82.3</v>
      </c>
      <c r="Q24" s="2">
        <v>102.8</v>
      </c>
      <c r="R24" s="2">
        <v>103.9</v>
      </c>
      <c r="S24" s="2">
        <v>99.2</v>
      </c>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row>
    <row r="25" spans="1:46" ht="13.5" customHeight="1">
      <c r="A25" s="202" t="s">
        <v>274</v>
      </c>
      <c r="B25" s="202" t="s">
        <v>448</v>
      </c>
      <c r="C25" s="203" t="s">
        <v>174</v>
      </c>
      <c r="D25" s="215">
        <v>97</v>
      </c>
      <c r="E25" s="2">
        <v>104.9</v>
      </c>
      <c r="F25" s="2">
        <v>97.1</v>
      </c>
      <c r="G25" s="2">
        <v>115.5</v>
      </c>
      <c r="H25" s="2">
        <v>84.1</v>
      </c>
      <c r="I25" s="2">
        <v>102.5</v>
      </c>
      <c r="J25" s="2">
        <v>102.1</v>
      </c>
      <c r="K25" s="2">
        <v>94.8</v>
      </c>
      <c r="L25" s="2">
        <v>93.3</v>
      </c>
      <c r="M25" s="2">
        <v>108.5</v>
      </c>
      <c r="N25" s="2">
        <v>97</v>
      </c>
      <c r="O25" s="2">
        <v>93</v>
      </c>
      <c r="P25" s="2">
        <v>74.5</v>
      </c>
      <c r="Q25" s="2">
        <v>102.3</v>
      </c>
      <c r="R25" s="2">
        <v>102.2</v>
      </c>
      <c r="S25" s="2">
        <v>98.8</v>
      </c>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row>
    <row r="26" spans="1:46" ht="13.5" customHeight="1">
      <c r="A26" s="209"/>
      <c r="B26" s="219">
        <v>2</v>
      </c>
      <c r="C26" s="210"/>
      <c r="D26" s="220">
        <v>98.8</v>
      </c>
      <c r="E26" s="221">
        <v>108.7</v>
      </c>
      <c r="F26" s="221">
        <v>100</v>
      </c>
      <c r="G26" s="221">
        <v>112.3</v>
      </c>
      <c r="H26" s="221">
        <v>86.2</v>
      </c>
      <c r="I26" s="221">
        <v>106.4</v>
      </c>
      <c r="J26" s="221">
        <v>102.7</v>
      </c>
      <c r="K26" s="221">
        <v>94.4</v>
      </c>
      <c r="L26" s="221">
        <v>100</v>
      </c>
      <c r="M26" s="221">
        <v>111.8</v>
      </c>
      <c r="N26" s="221">
        <v>96.6</v>
      </c>
      <c r="O26" s="221">
        <v>94.1</v>
      </c>
      <c r="P26" s="221">
        <v>69.6</v>
      </c>
      <c r="Q26" s="221">
        <v>103.9</v>
      </c>
      <c r="R26" s="221">
        <v>108</v>
      </c>
      <c r="S26" s="221">
        <v>99.6</v>
      </c>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row>
    <row r="27" spans="1:19" ht="17.25" customHeight="1">
      <c r="A27" s="241"/>
      <c r="B27" s="241"/>
      <c r="C27" s="241"/>
      <c r="D27" s="640" t="s">
        <v>450</v>
      </c>
      <c r="E27" s="640"/>
      <c r="F27" s="640"/>
      <c r="G27" s="640"/>
      <c r="H27" s="640"/>
      <c r="I27" s="640"/>
      <c r="J27" s="640"/>
      <c r="K27" s="640"/>
      <c r="L27" s="640"/>
      <c r="M27" s="640"/>
      <c r="N27" s="640"/>
      <c r="O27" s="640"/>
      <c r="P27" s="640"/>
      <c r="Q27" s="640"/>
      <c r="R27" s="640"/>
      <c r="S27" s="640"/>
    </row>
    <row r="28" spans="1:19" ht="13.5" customHeight="1">
      <c r="A28" s="196" t="s">
        <v>65</v>
      </c>
      <c r="B28" s="196" t="s">
        <v>178</v>
      </c>
      <c r="C28" s="197" t="s">
        <v>447</v>
      </c>
      <c r="D28" s="198">
        <v>0.4</v>
      </c>
      <c r="E28" s="199">
        <v>-0.9</v>
      </c>
      <c r="F28" s="199">
        <v>0.8</v>
      </c>
      <c r="G28" s="199">
        <v>3</v>
      </c>
      <c r="H28" s="199">
        <v>8.9</v>
      </c>
      <c r="I28" s="199">
        <v>4.1</v>
      </c>
      <c r="J28" s="199">
        <v>1.1</v>
      </c>
      <c r="K28" s="199">
        <v>1.5</v>
      </c>
      <c r="L28" s="200">
        <v>15.5</v>
      </c>
      <c r="M28" s="200">
        <v>1.7</v>
      </c>
      <c r="N28" s="200">
        <v>0.7</v>
      </c>
      <c r="O28" s="200">
        <v>-1.9</v>
      </c>
      <c r="P28" s="199">
        <v>4.3</v>
      </c>
      <c r="Q28" s="199">
        <v>-5</v>
      </c>
      <c r="R28" s="199">
        <v>1.7</v>
      </c>
      <c r="S28" s="200">
        <v>-4.4</v>
      </c>
    </row>
    <row r="29" spans="1:19" ht="13.5" customHeight="1">
      <c r="A29" s="202"/>
      <c r="B29" s="202" t="s">
        <v>141</v>
      </c>
      <c r="C29" s="203"/>
      <c r="D29" s="204">
        <v>-1.9</v>
      </c>
      <c r="E29" s="3">
        <v>-2.4</v>
      </c>
      <c r="F29" s="3">
        <v>-0.7</v>
      </c>
      <c r="G29" s="3">
        <v>-7</v>
      </c>
      <c r="H29" s="3">
        <v>8.4</v>
      </c>
      <c r="I29" s="3">
        <v>-4.8</v>
      </c>
      <c r="J29" s="3">
        <v>-1.7</v>
      </c>
      <c r="K29" s="3">
        <v>-4.5</v>
      </c>
      <c r="L29" s="205">
        <v>2.2</v>
      </c>
      <c r="M29" s="205">
        <v>-2.2</v>
      </c>
      <c r="N29" s="205">
        <v>0.1</v>
      </c>
      <c r="O29" s="205">
        <v>-11.8</v>
      </c>
      <c r="P29" s="3">
        <v>-13.7</v>
      </c>
      <c r="Q29" s="3">
        <v>1.6</v>
      </c>
      <c r="R29" s="3">
        <v>-1.6</v>
      </c>
      <c r="S29" s="205">
        <v>-0.9</v>
      </c>
    </row>
    <row r="30" spans="1:19" ht="13.5" customHeight="1">
      <c r="A30" s="202"/>
      <c r="B30" s="202" t="s">
        <v>48</v>
      </c>
      <c r="C30" s="203"/>
      <c r="D30" s="204">
        <v>0.2</v>
      </c>
      <c r="E30" s="3">
        <v>-8.1</v>
      </c>
      <c r="F30" s="3">
        <v>0.9</v>
      </c>
      <c r="G30" s="3">
        <v>-5.7</v>
      </c>
      <c r="H30" s="3">
        <v>7.3</v>
      </c>
      <c r="I30" s="3">
        <v>-2.1</v>
      </c>
      <c r="J30" s="3">
        <v>2.4</v>
      </c>
      <c r="K30" s="3">
        <v>-5</v>
      </c>
      <c r="L30" s="205">
        <v>-5.8</v>
      </c>
      <c r="M30" s="205">
        <v>-5.1</v>
      </c>
      <c r="N30" s="205">
        <v>10.9</v>
      </c>
      <c r="O30" s="205">
        <v>1.2</v>
      </c>
      <c r="P30" s="3">
        <v>12</v>
      </c>
      <c r="Q30" s="3">
        <v>-0.6</v>
      </c>
      <c r="R30" s="3">
        <v>-1.7</v>
      </c>
      <c r="S30" s="205">
        <v>-0.8</v>
      </c>
    </row>
    <row r="31" spans="1:19" ht="13.5" customHeight="1">
      <c r="A31" s="202"/>
      <c r="B31" s="202">
        <v>28</v>
      </c>
      <c r="C31" s="203"/>
      <c r="D31" s="204">
        <v>-1</v>
      </c>
      <c r="E31" s="3">
        <v>5.1</v>
      </c>
      <c r="F31" s="3">
        <v>-0.1</v>
      </c>
      <c r="G31" s="3">
        <v>-6.4</v>
      </c>
      <c r="H31" s="3">
        <v>-7.3</v>
      </c>
      <c r="I31" s="3">
        <v>5.9</v>
      </c>
      <c r="J31" s="3">
        <v>-4.2</v>
      </c>
      <c r="K31" s="3">
        <v>-7.3</v>
      </c>
      <c r="L31" s="205">
        <v>1.7</v>
      </c>
      <c r="M31" s="205">
        <v>-5.2</v>
      </c>
      <c r="N31" s="205">
        <v>-4.7</v>
      </c>
      <c r="O31" s="205">
        <v>-6.4</v>
      </c>
      <c r="P31" s="3">
        <v>-0.3</v>
      </c>
      <c r="Q31" s="3">
        <v>-0.4</v>
      </c>
      <c r="R31" s="3">
        <v>-1.9</v>
      </c>
      <c r="S31" s="205">
        <v>-0.1</v>
      </c>
    </row>
    <row r="32" spans="1:19" ht="13.5" customHeight="1">
      <c r="A32" s="202"/>
      <c r="B32" s="202" t="s">
        <v>31</v>
      </c>
      <c r="C32" s="203"/>
      <c r="D32" s="204">
        <v>1</v>
      </c>
      <c r="E32" s="3">
        <v>5.2</v>
      </c>
      <c r="F32" s="3">
        <v>1</v>
      </c>
      <c r="G32" s="3">
        <v>3.2</v>
      </c>
      <c r="H32" s="3">
        <v>-4.6</v>
      </c>
      <c r="I32" s="3">
        <v>1.2</v>
      </c>
      <c r="J32" s="3">
        <v>-3.1</v>
      </c>
      <c r="K32" s="3">
        <v>5.8</v>
      </c>
      <c r="L32" s="205">
        <v>-1.8</v>
      </c>
      <c r="M32" s="205">
        <v>5.3</v>
      </c>
      <c r="N32" s="205">
        <v>4.3</v>
      </c>
      <c r="O32" s="205">
        <v>1.4</v>
      </c>
      <c r="P32" s="3">
        <v>3.7</v>
      </c>
      <c r="Q32" s="3">
        <v>-1.4</v>
      </c>
      <c r="R32" s="3">
        <v>3.1</v>
      </c>
      <c r="S32" s="205">
        <v>-2.7</v>
      </c>
    </row>
    <row r="33" spans="1:19" ht="13.5" customHeight="1">
      <c r="A33" s="208"/>
      <c r="B33" s="209" t="s">
        <v>80</v>
      </c>
      <c r="C33" s="223"/>
      <c r="D33" s="211">
        <v>-0.1</v>
      </c>
      <c r="E33" s="212">
        <v>5.7</v>
      </c>
      <c r="F33" s="212">
        <v>-0.7</v>
      </c>
      <c r="G33" s="212">
        <v>25.8</v>
      </c>
      <c r="H33" s="212">
        <v>-8</v>
      </c>
      <c r="I33" s="212">
        <v>-4.4</v>
      </c>
      <c r="J33" s="212">
        <v>12.7</v>
      </c>
      <c r="K33" s="212">
        <v>-3.5</v>
      </c>
      <c r="L33" s="212">
        <v>-6.8</v>
      </c>
      <c r="M33" s="212">
        <v>11.7</v>
      </c>
      <c r="N33" s="212">
        <v>-8.7</v>
      </c>
      <c r="O33" s="212">
        <v>5.7</v>
      </c>
      <c r="P33" s="212">
        <v>-17.6</v>
      </c>
      <c r="Q33" s="212">
        <v>6.1</v>
      </c>
      <c r="R33" s="212">
        <v>-1.2</v>
      </c>
      <c r="S33" s="212">
        <v>0.7</v>
      </c>
    </row>
    <row r="34" spans="1:19" ht="13.5" customHeight="1">
      <c r="A34" s="202" t="s">
        <v>318</v>
      </c>
      <c r="B34" s="202">
        <v>2</v>
      </c>
      <c r="C34" s="203"/>
      <c r="D34" s="215">
        <v>0.6</v>
      </c>
      <c r="E34" s="2">
        <v>6.9</v>
      </c>
      <c r="F34" s="2">
        <v>-0.2</v>
      </c>
      <c r="G34" s="2">
        <v>27.6</v>
      </c>
      <c r="H34" s="2">
        <v>-1.2</v>
      </c>
      <c r="I34" s="2">
        <v>-2.7</v>
      </c>
      <c r="J34" s="2">
        <v>7.5</v>
      </c>
      <c r="K34" s="2">
        <v>-1.1</v>
      </c>
      <c r="L34" s="2">
        <v>-12.9</v>
      </c>
      <c r="M34" s="2">
        <v>13.7</v>
      </c>
      <c r="N34" s="2">
        <v>-6</v>
      </c>
      <c r="O34" s="2">
        <v>3.5</v>
      </c>
      <c r="P34" s="2">
        <v>-11.8</v>
      </c>
      <c r="Q34" s="2">
        <v>8.6</v>
      </c>
      <c r="R34" s="2">
        <v>1.4</v>
      </c>
      <c r="S34" s="2">
        <v>-2.4</v>
      </c>
    </row>
    <row r="35" spans="1:19" ht="13.5" customHeight="1">
      <c r="A35" s="202"/>
      <c r="B35" s="202">
        <v>3</v>
      </c>
      <c r="C35" s="203"/>
      <c r="D35" s="215">
        <v>-0.3</v>
      </c>
      <c r="E35" s="2">
        <v>7.1</v>
      </c>
      <c r="F35" s="2">
        <v>0</v>
      </c>
      <c r="G35" s="2">
        <v>29.8</v>
      </c>
      <c r="H35" s="2">
        <v>-7.2</v>
      </c>
      <c r="I35" s="2">
        <v>-5.6</v>
      </c>
      <c r="J35" s="2">
        <v>8.5</v>
      </c>
      <c r="K35" s="2">
        <v>-5.1</v>
      </c>
      <c r="L35" s="2">
        <v>-11.9</v>
      </c>
      <c r="M35" s="2">
        <v>16.5</v>
      </c>
      <c r="N35" s="2">
        <v>-5.8</v>
      </c>
      <c r="O35" s="2">
        <v>3.3</v>
      </c>
      <c r="P35" s="2">
        <v>-13.5</v>
      </c>
      <c r="Q35" s="2">
        <v>5.6</v>
      </c>
      <c r="R35" s="2">
        <v>-0.1</v>
      </c>
      <c r="S35" s="2">
        <v>-2.9</v>
      </c>
    </row>
    <row r="36" spans="1:19" ht="13.5" customHeight="1">
      <c r="A36" s="202"/>
      <c r="B36" s="202">
        <v>4</v>
      </c>
      <c r="C36" s="203"/>
      <c r="D36" s="215">
        <v>0.4</v>
      </c>
      <c r="E36" s="2">
        <v>8.1</v>
      </c>
      <c r="F36" s="2">
        <v>-1.5</v>
      </c>
      <c r="G36" s="2">
        <v>30.8</v>
      </c>
      <c r="H36" s="2">
        <v>-5.1</v>
      </c>
      <c r="I36" s="2">
        <v>-5.7</v>
      </c>
      <c r="J36" s="2">
        <v>11.5</v>
      </c>
      <c r="K36" s="2">
        <v>-3.4</v>
      </c>
      <c r="L36" s="2">
        <v>-9.7</v>
      </c>
      <c r="M36" s="2">
        <v>18.6</v>
      </c>
      <c r="N36" s="2">
        <v>-7.3</v>
      </c>
      <c r="O36" s="2">
        <v>-9</v>
      </c>
      <c r="P36" s="2">
        <v>-10.8</v>
      </c>
      <c r="Q36" s="2">
        <v>10.2</v>
      </c>
      <c r="R36" s="2">
        <v>-0.4</v>
      </c>
      <c r="S36" s="2">
        <v>-0.4</v>
      </c>
    </row>
    <row r="37" spans="1:19" ht="13.5" customHeight="1">
      <c r="A37" s="202"/>
      <c r="B37" s="202">
        <v>5</v>
      </c>
      <c r="C37" s="203"/>
      <c r="D37" s="215">
        <v>-0.6</v>
      </c>
      <c r="E37" s="2">
        <v>7.9</v>
      </c>
      <c r="F37" s="2">
        <v>-0.5</v>
      </c>
      <c r="G37" s="2">
        <v>25.4</v>
      </c>
      <c r="H37" s="2">
        <v>-6.6</v>
      </c>
      <c r="I37" s="2">
        <v>-6.9</v>
      </c>
      <c r="J37" s="2">
        <v>8.6</v>
      </c>
      <c r="K37" s="2">
        <v>-8.3</v>
      </c>
      <c r="L37" s="2">
        <v>-11.5</v>
      </c>
      <c r="M37" s="2">
        <v>15.7</v>
      </c>
      <c r="N37" s="2">
        <v>-7.9</v>
      </c>
      <c r="O37" s="2">
        <v>4.3</v>
      </c>
      <c r="P37" s="2">
        <v>-14.1</v>
      </c>
      <c r="Q37" s="2">
        <v>4.6</v>
      </c>
      <c r="R37" s="2">
        <v>-6.5</v>
      </c>
      <c r="S37" s="2">
        <v>-1.2</v>
      </c>
    </row>
    <row r="38" spans="1:19" ht="13.5" customHeight="1">
      <c r="A38" s="202"/>
      <c r="B38" s="202">
        <v>6</v>
      </c>
      <c r="C38" s="203"/>
      <c r="D38" s="215">
        <v>-0.5</v>
      </c>
      <c r="E38" s="2">
        <v>6.8</v>
      </c>
      <c r="F38" s="2">
        <v>-1.2</v>
      </c>
      <c r="G38" s="2">
        <v>27.4</v>
      </c>
      <c r="H38" s="2">
        <v>-5.4</v>
      </c>
      <c r="I38" s="2">
        <v>-1.8</v>
      </c>
      <c r="J38" s="2">
        <v>7.7</v>
      </c>
      <c r="K38" s="2">
        <v>-3.4</v>
      </c>
      <c r="L38" s="2">
        <v>-10</v>
      </c>
      <c r="M38" s="2">
        <v>17</v>
      </c>
      <c r="N38" s="2">
        <v>-7</v>
      </c>
      <c r="O38" s="2">
        <v>2.8</v>
      </c>
      <c r="P38" s="2">
        <v>-15.4</v>
      </c>
      <c r="Q38" s="2">
        <v>3.7</v>
      </c>
      <c r="R38" s="2">
        <v>-0.3</v>
      </c>
      <c r="S38" s="2">
        <v>-2</v>
      </c>
    </row>
    <row r="39" spans="1:19" ht="13.5" customHeight="1">
      <c r="A39" s="202"/>
      <c r="B39" s="202">
        <v>7</v>
      </c>
      <c r="C39" s="203"/>
      <c r="D39" s="215">
        <v>0.9</v>
      </c>
      <c r="E39" s="2">
        <v>7.3</v>
      </c>
      <c r="F39" s="2">
        <v>0.1</v>
      </c>
      <c r="G39" s="2">
        <v>19.1</v>
      </c>
      <c r="H39" s="2">
        <v>-9.6</v>
      </c>
      <c r="I39" s="2">
        <v>-4.8</v>
      </c>
      <c r="J39" s="2">
        <v>17</v>
      </c>
      <c r="K39" s="2">
        <v>-3.4</v>
      </c>
      <c r="L39" s="2">
        <v>-0.2</v>
      </c>
      <c r="M39" s="2">
        <v>8.8</v>
      </c>
      <c r="N39" s="2">
        <v>-8.6</v>
      </c>
      <c r="O39" s="2">
        <v>12.2</v>
      </c>
      <c r="P39" s="2">
        <v>-20.9</v>
      </c>
      <c r="Q39" s="2">
        <v>6</v>
      </c>
      <c r="R39" s="2">
        <v>-0.5</v>
      </c>
      <c r="S39" s="2">
        <v>4.7</v>
      </c>
    </row>
    <row r="40" spans="1:19" ht="13.5" customHeight="1">
      <c r="A40" s="202"/>
      <c r="B40" s="202">
        <v>8</v>
      </c>
      <c r="C40" s="203"/>
      <c r="D40" s="215">
        <v>1</v>
      </c>
      <c r="E40" s="2">
        <v>7.8</v>
      </c>
      <c r="F40" s="2">
        <v>0.9</v>
      </c>
      <c r="G40" s="2">
        <v>26.2</v>
      </c>
      <c r="H40" s="2">
        <v>-12.1</v>
      </c>
      <c r="I40" s="2">
        <v>-5.8</v>
      </c>
      <c r="J40" s="2">
        <v>14.9</v>
      </c>
      <c r="K40" s="2">
        <v>-4.4</v>
      </c>
      <c r="L40" s="2">
        <v>-3.1</v>
      </c>
      <c r="M40" s="2">
        <v>10.3</v>
      </c>
      <c r="N40" s="2">
        <v>-6.4</v>
      </c>
      <c r="O40" s="2">
        <v>9.3</v>
      </c>
      <c r="P40" s="2">
        <v>-21</v>
      </c>
      <c r="Q40" s="2">
        <v>7</v>
      </c>
      <c r="R40" s="2">
        <v>0.4</v>
      </c>
      <c r="S40" s="2">
        <v>4.4</v>
      </c>
    </row>
    <row r="41" spans="1:19" ht="13.5" customHeight="1">
      <c r="A41" s="202"/>
      <c r="B41" s="202">
        <v>9</v>
      </c>
      <c r="C41" s="203"/>
      <c r="D41" s="215">
        <v>-1.2</v>
      </c>
      <c r="E41" s="2">
        <v>2</v>
      </c>
      <c r="F41" s="2">
        <v>-0.8</v>
      </c>
      <c r="G41" s="2">
        <v>24.1</v>
      </c>
      <c r="H41" s="2">
        <v>-11.9</v>
      </c>
      <c r="I41" s="2">
        <v>-6.2</v>
      </c>
      <c r="J41" s="2">
        <v>16.5</v>
      </c>
      <c r="K41" s="2">
        <v>-1.6</v>
      </c>
      <c r="L41" s="2">
        <v>-2.3</v>
      </c>
      <c r="M41" s="2">
        <v>1.8</v>
      </c>
      <c r="N41" s="2">
        <v>-10.9</v>
      </c>
      <c r="O41" s="2">
        <v>6.6</v>
      </c>
      <c r="P41" s="2">
        <v>-22.5</v>
      </c>
      <c r="Q41" s="2">
        <v>1</v>
      </c>
      <c r="R41" s="2">
        <v>-8.5</v>
      </c>
      <c r="S41" s="2">
        <v>5.6</v>
      </c>
    </row>
    <row r="42" spans="1:19" ht="13.5" customHeight="1">
      <c r="A42" s="202"/>
      <c r="B42" s="202">
        <v>10</v>
      </c>
      <c r="C42" s="203"/>
      <c r="D42" s="215">
        <v>-0.7</v>
      </c>
      <c r="E42" s="2">
        <v>3.2</v>
      </c>
      <c r="F42" s="2">
        <v>-2.1</v>
      </c>
      <c r="G42" s="2">
        <v>21</v>
      </c>
      <c r="H42" s="2">
        <v>-10</v>
      </c>
      <c r="I42" s="2">
        <v>-7.4</v>
      </c>
      <c r="J42" s="2">
        <v>18.2</v>
      </c>
      <c r="K42" s="2">
        <v>-5.8</v>
      </c>
      <c r="L42" s="2">
        <v>0.2</v>
      </c>
      <c r="M42" s="2">
        <v>9</v>
      </c>
      <c r="N42" s="2">
        <v>-12</v>
      </c>
      <c r="O42" s="2">
        <v>17.6</v>
      </c>
      <c r="P42" s="2">
        <v>-22</v>
      </c>
      <c r="Q42" s="2">
        <v>4</v>
      </c>
      <c r="R42" s="2">
        <v>-1.3</v>
      </c>
      <c r="S42" s="2">
        <v>3.6</v>
      </c>
    </row>
    <row r="43" spans="1:19" ht="13.5" customHeight="1">
      <c r="A43" s="202"/>
      <c r="B43" s="202">
        <v>11</v>
      </c>
      <c r="C43" s="203"/>
      <c r="D43" s="215">
        <v>0.2</v>
      </c>
      <c r="E43" s="2">
        <v>3</v>
      </c>
      <c r="F43" s="2">
        <v>-1.6</v>
      </c>
      <c r="G43" s="2">
        <v>20.5</v>
      </c>
      <c r="H43" s="2">
        <v>-8</v>
      </c>
      <c r="I43" s="2">
        <v>-0.4</v>
      </c>
      <c r="J43" s="2">
        <v>18.1</v>
      </c>
      <c r="K43" s="2">
        <v>-2.4</v>
      </c>
      <c r="L43" s="2">
        <v>-5</v>
      </c>
      <c r="M43" s="2">
        <v>7.6</v>
      </c>
      <c r="N43" s="2">
        <v>-9.8</v>
      </c>
      <c r="O43" s="2">
        <v>7.4</v>
      </c>
      <c r="P43" s="2">
        <v>-22.6</v>
      </c>
      <c r="Q43" s="2">
        <v>7.6</v>
      </c>
      <c r="R43" s="2">
        <v>-1.2</v>
      </c>
      <c r="S43" s="2">
        <v>3.9</v>
      </c>
    </row>
    <row r="44" spans="1:19" ht="13.5" customHeight="1">
      <c r="A44" s="202"/>
      <c r="B44" s="202">
        <v>12</v>
      </c>
      <c r="C44" s="203"/>
      <c r="D44" s="215">
        <v>-0.4</v>
      </c>
      <c r="E44" s="2">
        <v>4</v>
      </c>
      <c r="F44" s="2">
        <v>-0.4</v>
      </c>
      <c r="G44" s="2">
        <v>30</v>
      </c>
      <c r="H44" s="2">
        <v>-10.6</v>
      </c>
      <c r="I44" s="2">
        <v>0.8</v>
      </c>
      <c r="J44" s="2">
        <v>16.2</v>
      </c>
      <c r="K44" s="2">
        <v>-1.2</v>
      </c>
      <c r="L44" s="2">
        <v>-4.8</v>
      </c>
      <c r="M44" s="2">
        <v>6.5</v>
      </c>
      <c r="N44" s="2">
        <v>-12.3</v>
      </c>
      <c r="O44" s="2">
        <v>8.3</v>
      </c>
      <c r="P44" s="2">
        <v>-22.8</v>
      </c>
      <c r="Q44" s="2">
        <v>3.8</v>
      </c>
      <c r="R44" s="2">
        <v>-1.1</v>
      </c>
      <c r="S44" s="2">
        <v>-0.5</v>
      </c>
    </row>
    <row r="45" spans="1:19" ht="13.5" customHeight="1">
      <c r="A45" s="238" t="s">
        <v>274</v>
      </c>
      <c r="B45" s="258" t="s">
        <v>448</v>
      </c>
      <c r="C45" s="259" t="s">
        <v>174</v>
      </c>
      <c r="D45" s="206">
        <v>-1.4</v>
      </c>
      <c r="E45" s="207">
        <v>-6.9</v>
      </c>
      <c r="F45" s="207">
        <v>-0.9</v>
      </c>
      <c r="G45" s="207">
        <v>-3.3</v>
      </c>
      <c r="H45" s="207">
        <v>4.5</v>
      </c>
      <c r="I45" s="207">
        <v>1.3</v>
      </c>
      <c r="J45" s="207">
        <v>2.2</v>
      </c>
      <c r="K45" s="207">
        <v>0.3</v>
      </c>
      <c r="L45" s="207">
        <v>6.9</v>
      </c>
      <c r="M45" s="207">
        <v>-5.3</v>
      </c>
      <c r="N45" s="207">
        <v>7.8</v>
      </c>
      <c r="O45" s="207">
        <v>-4.2</v>
      </c>
      <c r="P45" s="207">
        <v>-15.7</v>
      </c>
      <c r="Q45" s="207">
        <v>-3.9</v>
      </c>
      <c r="R45" s="207">
        <v>-0.1</v>
      </c>
      <c r="S45" s="207">
        <v>3.2</v>
      </c>
    </row>
    <row r="46" spans="1:19" ht="13.5" customHeight="1">
      <c r="A46" s="209"/>
      <c r="B46" s="219">
        <v>2</v>
      </c>
      <c r="C46" s="210"/>
      <c r="D46" s="220">
        <v>-0.6</v>
      </c>
      <c r="E46" s="221">
        <v>-9.2</v>
      </c>
      <c r="F46" s="221">
        <v>-0.3</v>
      </c>
      <c r="G46" s="221">
        <v>-5.5</v>
      </c>
      <c r="H46" s="221">
        <v>4.4</v>
      </c>
      <c r="I46" s="221">
        <v>2.7</v>
      </c>
      <c r="J46" s="221">
        <v>3.7</v>
      </c>
      <c r="K46" s="221">
        <v>1.4</v>
      </c>
      <c r="L46" s="221">
        <v>15.9</v>
      </c>
      <c r="M46" s="221">
        <v>-1.4</v>
      </c>
      <c r="N46" s="221">
        <v>8.5</v>
      </c>
      <c r="O46" s="221">
        <v>-0.3</v>
      </c>
      <c r="P46" s="221">
        <v>-21.6</v>
      </c>
      <c r="Q46" s="221">
        <v>-1.1</v>
      </c>
      <c r="R46" s="221">
        <v>7.9</v>
      </c>
      <c r="S46" s="221">
        <v>3.3</v>
      </c>
    </row>
    <row r="47" spans="1:35" ht="27" customHeight="1">
      <c r="A47" s="641" t="s">
        <v>154</v>
      </c>
      <c r="B47" s="641"/>
      <c r="C47" s="642"/>
      <c r="D47" s="226">
        <v>1.9</v>
      </c>
      <c r="E47" s="226">
        <v>3.6</v>
      </c>
      <c r="F47" s="226">
        <v>3</v>
      </c>
      <c r="G47" s="226">
        <v>-2.8</v>
      </c>
      <c r="H47" s="226">
        <v>2.5</v>
      </c>
      <c r="I47" s="226">
        <v>3.8</v>
      </c>
      <c r="J47" s="226">
        <v>0.6</v>
      </c>
      <c r="K47" s="226">
        <v>-0.4</v>
      </c>
      <c r="L47" s="226">
        <v>7.2</v>
      </c>
      <c r="M47" s="226">
        <v>3</v>
      </c>
      <c r="N47" s="226">
        <v>-0.4</v>
      </c>
      <c r="O47" s="226">
        <v>1.2</v>
      </c>
      <c r="P47" s="226">
        <v>-6.6</v>
      </c>
      <c r="Q47" s="226">
        <v>1.6</v>
      </c>
      <c r="R47" s="226">
        <v>5.7</v>
      </c>
      <c r="S47" s="226">
        <v>0.8</v>
      </c>
      <c r="T47" s="228"/>
      <c r="U47" s="228"/>
      <c r="V47" s="228"/>
      <c r="W47" s="228"/>
      <c r="X47" s="228"/>
      <c r="Y47" s="228"/>
      <c r="Z47" s="228"/>
      <c r="AA47" s="228"/>
      <c r="AB47" s="228"/>
      <c r="AC47" s="228"/>
      <c r="AD47" s="228"/>
      <c r="AE47" s="228"/>
      <c r="AF47" s="228"/>
      <c r="AG47" s="228"/>
      <c r="AH47" s="228"/>
      <c r="AI47" s="228"/>
    </row>
    <row r="48" spans="1:35" ht="27" customHeight="1">
      <c r="A48" s="228"/>
      <c r="B48" s="228"/>
      <c r="C48" s="228"/>
      <c r="D48" s="255"/>
      <c r="E48" s="255"/>
      <c r="F48" s="255"/>
      <c r="G48" s="255"/>
      <c r="H48" s="255"/>
      <c r="I48" s="255"/>
      <c r="J48" s="255"/>
      <c r="K48" s="255"/>
      <c r="L48" s="255"/>
      <c r="M48" s="255"/>
      <c r="N48" s="255"/>
      <c r="O48" s="255"/>
      <c r="P48" s="255"/>
      <c r="Q48" s="255"/>
      <c r="R48" s="255"/>
      <c r="S48" s="255"/>
      <c r="T48" s="228"/>
      <c r="U48" s="228"/>
      <c r="V48" s="228"/>
      <c r="W48" s="228"/>
      <c r="X48" s="228"/>
      <c r="Y48" s="228"/>
      <c r="Z48" s="228"/>
      <c r="AA48" s="228"/>
      <c r="AB48" s="228"/>
      <c r="AC48" s="228"/>
      <c r="AD48" s="228"/>
      <c r="AE48" s="228"/>
      <c r="AF48" s="228"/>
      <c r="AG48" s="228"/>
      <c r="AH48" s="228"/>
      <c r="AI48" s="228"/>
    </row>
    <row r="49" spans="1:19" ht="17.25">
      <c r="A49" s="230" t="s">
        <v>197</v>
      </c>
      <c r="B49" s="231"/>
      <c r="C49" s="231"/>
      <c r="D49" s="218"/>
      <c r="E49" s="218"/>
      <c r="F49" s="218"/>
      <c r="G49" s="218"/>
      <c r="H49" s="657"/>
      <c r="I49" s="657"/>
      <c r="J49" s="657"/>
      <c r="K49" s="657"/>
      <c r="L49" s="657"/>
      <c r="M49" s="657"/>
      <c r="N49" s="657"/>
      <c r="O49" s="657"/>
      <c r="P49" s="218"/>
      <c r="Q49" s="218"/>
      <c r="R49" s="218"/>
      <c r="S49" s="256" t="s">
        <v>423</v>
      </c>
    </row>
    <row r="50" spans="1:19" ht="13.5">
      <c r="A50" s="644" t="s">
        <v>55</v>
      </c>
      <c r="B50" s="644"/>
      <c r="C50" s="645"/>
      <c r="D50" s="187" t="s">
        <v>378</v>
      </c>
      <c r="E50" s="187" t="s">
        <v>424</v>
      </c>
      <c r="F50" s="187" t="s">
        <v>81</v>
      </c>
      <c r="G50" s="187" t="s">
        <v>139</v>
      </c>
      <c r="H50" s="187" t="s">
        <v>426</v>
      </c>
      <c r="I50" s="187" t="s">
        <v>38</v>
      </c>
      <c r="J50" s="187" t="s">
        <v>164</v>
      </c>
      <c r="K50" s="187" t="s">
        <v>427</v>
      </c>
      <c r="L50" s="187" t="s">
        <v>428</v>
      </c>
      <c r="M50" s="187" t="s">
        <v>429</v>
      </c>
      <c r="N50" s="187" t="s">
        <v>241</v>
      </c>
      <c r="O50" s="187" t="s">
        <v>430</v>
      </c>
      <c r="P50" s="187" t="s">
        <v>431</v>
      </c>
      <c r="Q50" s="187" t="s">
        <v>432</v>
      </c>
      <c r="R50" s="187" t="s">
        <v>433</v>
      </c>
      <c r="S50" s="187" t="s">
        <v>434</v>
      </c>
    </row>
    <row r="51" spans="1:19" ht="13.5">
      <c r="A51" s="646"/>
      <c r="B51" s="646"/>
      <c r="C51" s="647"/>
      <c r="D51" s="188" t="s">
        <v>72</v>
      </c>
      <c r="E51" s="188"/>
      <c r="F51" s="188"/>
      <c r="G51" s="188" t="s">
        <v>132</v>
      </c>
      <c r="H51" s="188" t="s">
        <v>3</v>
      </c>
      <c r="I51" s="188" t="s">
        <v>208</v>
      </c>
      <c r="J51" s="188" t="s">
        <v>1</v>
      </c>
      <c r="K51" s="188" t="s">
        <v>203</v>
      </c>
      <c r="L51" s="189" t="s">
        <v>437</v>
      </c>
      <c r="M51" s="190" t="s">
        <v>22</v>
      </c>
      <c r="N51" s="189" t="s">
        <v>438</v>
      </c>
      <c r="O51" s="189" t="s">
        <v>359</v>
      </c>
      <c r="P51" s="189" t="s">
        <v>439</v>
      </c>
      <c r="Q51" s="189" t="s">
        <v>440</v>
      </c>
      <c r="R51" s="189" t="s">
        <v>2</v>
      </c>
      <c r="S51" s="191" t="s">
        <v>441</v>
      </c>
    </row>
    <row r="52" spans="1:19" ht="18" customHeight="1">
      <c r="A52" s="648"/>
      <c r="B52" s="648"/>
      <c r="C52" s="649"/>
      <c r="D52" s="192" t="s">
        <v>130</v>
      </c>
      <c r="E52" s="192" t="s">
        <v>390</v>
      </c>
      <c r="F52" s="192" t="s">
        <v>0</v>
      </c>
      <c r="G52" s="192" t="s">
        <v>442</v>
      </c>
      <c r="H52" s="192" t="s">
        <v>7</v>
      </c>
      <c r="I52" s="192" t="s">
        <v>151</v>
      </c>
      <c r="J52" s="192" t="s">
        <v>354</v>
      </c>
      <c r="K52" s="192" t="s">
        <v>372</v>
      </c>
      <c r="L52" s="193" t="s">
        <v>84</v>
      </c>
      <c r="M52" s="194" t="s">
        <v>244</v>
      </c>
      <c r="N52" s="193" t="s">
        <v>286</v>
      </c>
      <c r="O52" s="193" t="s">
        <v>44</v>
      </c>
      <c r="P52" s="194" t="s">
        <v>161</v>
      </c>
      <c r="Q52" s="194" t="s">
        <v>443</v>
      </c>
      <c r="R52" s="193" t="s">
        <v>401</v>
      </c>
      <c r="S52" s="193" t="s">
        <v>329</v>
      </c>
    </row>
    <row r="53" spans="1:19" ht="15.75" customHeight="1">
      <c r="A53" s="241"/>
      <c r="B53" s="241"/>
      <c r="C53" s="241" t="s">
        <v>211</v>
      </c>
      <c r="D53" s="639" t="s">
        <v>444</v>
      </c>
      <c r="E53" s="639"/>
      <c r="F53" s="639"/>
      <c r="G53" s="639"/>
      <c r="H53" s="639"/>
      <c r="I53" s="639"/>
      <c r="J53" s="639"/>
      <c r="K53" s="639"/>
      <c r="L53" s="639"/>
      <c r="M53" s="639"/>
      <c r="N53" s="639"/>
      <c r="O53" s="639"/>
      <c r="P53" s="639"/>
      <c r="Q53" s="639"/>
      <c r="R53" s="639"/>
      <c r="S53" s="241"/>
    </row>
    <row r="54" spans="1:19" ht="13.5" customHeight="1">
      <c r="A54" s="196" t="s">
        <v>65</v>
      </c>
      <c r="B54" s="196" t="s">
        <v>178</v>
      </c>
      <c r="C54" s="197" t="s">
        <v>447</v>
      </c>
      <c r="D54" s="198">
        <v>100.5</v>
      </c>
      <c r="E54" s="199">
        <v>105</v>
      </c>
      <c r="F54" s="199">
        <v>99.2</v>
      </c>
      <c r="G54" s="199">
        <v>104.6</v>
      </c>
      <c r="H54" s="199">
        <v>86.8</v>
      </c>
      <c r="I54" s="199">
        <v>103.1</v>
      </c>
      <c r="J54" s="199">
        <v>101.9</v>
      </c>
      <c r="K54" s="199">
        <v>109.8</v>
      </c>
      <c r="L54" s="200">
        <v>83.4</v>
      </c>
      <c r="M54" s="200">
        <v>104.5</v>
      </c>
      <c r="N54" s="200">
        <v>96.2</v>
      </c>
      <c r="O54" s="200">
        <v>106.3</v>
      </c>
      <c r="P54" s="199">
        <v>96.8</v>
      </c>
      <c r="Q54" s="199">
        <v>101.5</v>
      </c>
      <c r="R54" s="199">
        <v>100.9</v>
      </c>
      <c r="S54" s="200">
        <v>98.8</v>
      </c>
    </row>
    <row r="55" spans="1:19" ht="13.5" customHeight="1">
      <c r="A55" s="202"/>
      <c r="B55" s="202" t="s">
        <v>141</v>
      </c>
      <c r="C55" s="203"/>
      <c r="D55" s="204">
        <v>100.4</v>
      </c>
      <c r="E55" s="3">
        <v>95.1</v>
      </c>
      <c r="F55" s="3">
        <v>98.8</v>
      </c>
      <c r="G55" s="3">
        <v>98.2</v>
      </c>
      <c r="H55" s="3">
        <v>96.2</v>
      </c>
      <c r="I55" s="3">
        <v>104.2</v>
      </c>
      <c r="J55" s="3">
        <v>101.4</v>
      </c>
      <c r="K55" s="3">
        <v>104.6</v>
      </c>
      <c r="L55" s="205">
        <v>95.8</v>
      </c>
      <c r="M55" s="205">
        <v>102.4</v>
      </c>
      <c r="N55" s="205">
        <v>101.8</v>
      </c>
      <c r="O55" s="205">
        <v>101.5</v>
      </c>
      <c r="P55" s="3">
        <v>98.7</v>
      </c>
      <c r="Q55" s="3">
        <v>101.7</v>
      </c>
      <c r="R55" s="3">
        <v>102.8</v>
      </c>
      <c r="S55" s="205">
        <v>100.8</v>
      </c>
    </row>
    <row r="56" spans="1:19" ht="13.5" customHeight="1">
      <c r="A56" s="202"/>
      <c r="B56" s="202" t="s">
        <v>48</v>
      </c>
      <c r="C56" s="203"/>
      <c r="D56" s="204">
        <v>100</v>
      </c>
      <c r="E56" s="3">
        <v>100</v>
      </c>
      <c r="F56" s="3">
        <v>100</v>
      </c>
      <c r="G56" s="3">
        <v>100</v>
      </c>
      <c r="H56" s="3">
        <v>100</v>
      </c>
      <c r="I56" s="3">
        <v>100</v>
      </c>
      <c r="J56" s="3">
        <v>100</v>
      </c>
      <c r="K56" s="3">
        <v>100</v>
      </c>
      <c r="L56" s="205">
        <v>100</v>
      </c>
      <c r="M56" s="205">
        <v>100</v>
      </c>
      <c r="N56" s="205">
        <v>100</v>
      </c>
      <c r="O56" s="205">
        <v>100</v>
      </c>
      <c r="P56" s="3">
        <v>100</v>
      </c>
      <c r="Q56" s="3">
        <v>100</v>
      </c>
      <c r="R56" s="3">
        <v>100</v>
      </c>
      <c r="S56" s="205">
        <v>100</v>
      </c>
    </row>
    <row r="57" spans="1:19" ht="13.5" customHeight="1">
      <c r="A57" s="202"/>
      <c r="B57" s="202">
        <v>28</v>
      </c>
      <c r="C57" s="203"/>
      <c r="D57" s="204">
        <v>100.3</v>
      </c>
      <c r="E57" s="3">
        <v>98.4</v>
      </c>
      <c r="F57" s="3">
        <v>100.5</v>
      </c>
      <c r="G57" s="3">
        <v>97</v>
      </c>
      <c r="H57" s="3">
        <v>100.2</v>
      </c>
      <c r="I57" s="3">
        <v>99.5</v>
      </c>
      <c r="J57" s="3">
        <v>98.8</v>
      </c>
      <c r="K57" s="3">
        <v>97.1</v>
      </c>
      <c r="L57" s="3">
        <v>101.8</v>
      </c>
      <c r="M57" s="3">
        <v>100.5</v>
      </c>
      <c r="N57" s="3">
        <v>97.5</v>
      </c>
      <c r="O57" s="3">
        <v>102.1</v>
      </c>
      <c r="P57" s="3">
        <v>106.5</v>
      </c>
      <c r="Q57" s="3">
        <v>101.2</v>
      </c>
      <c r="R57" s="3">
        <v>98.9</v>
      </c>
      <c r="S57" s="3">
        <v>99</v>
      </c>
    </row>
    <row r="58" spans="1:19" ht="13.5" customHeight="1">
      <c r="A58" s="202"/>
      <c r="B58" s="202" t="s">
        <v>31</v>
      </c>
      <c r="C58" s="203"/>
      <c r="D58" s="236">
        <v>100.6</v>
      </c>
      <c r="E58" s="235">
        <v>98.9</v>
      </c>
      <c r="F58" s="235">
        <v>100.6</v>
      </c>
      <c r="G58" s="235">
        <v>97.3</v>
      </c>
      <c r="H58" s="235">
        <v>100.3</v>
      </c>
      <c r="I58" s="235">
        <v>101.3</v>
      </c>
      <c r="J58" s="235">
        <v>97.3</v>
      </c>
      <c r="K58" s="235">
        <v>98.5</v>
      </c>
      <c r="L58" s="235">
        <v>103.5</v>
      </c>
      <c r="M58" s="235">
        <v>97.6</v>
      </c>
      <c r="N58" s="235">
        <v>103.7</v>
      </c>
      <c r="O58" s="235">
        <v>101.8</v>
      </c>
      <c r="P58" s="235">
        <v>109.7</v>
      </c>
      <c r="Q58" s="235">
        <v>100.3</v>
      </c>
      <c r="R58" s="235">
        <v>102.3</v>
      </c>
      <c r="S58" s="235">
        <v>96.9</v>
      </c>
    </row>
    <row r="59" spans="1:19" ht="13.5" customHeight="1">
      <c r="A59" s="208"/>
      <c r="B59" s="209" t="s">
        <v>80</v>
      </c>
      <c r="C59" s="210"/>
      <c r="D59" s="211">
        <v>100.5</v>
      </c>
      <c r="E59" s="212">
        <v>119.2</v>
      </c>
      <c r="F59" s="212">
        <v>99.7</v>
      </c>
      <c r="G59" s="212">
        <v>118.9</v>
      </c>
      <c r="H59" s="212">
        <v>91.4</v>
      </c>
      <c r="I59" s="212">
        <v>92.1</v>
      </c>
      <c r="J59" s="212">
        <v>110.6</v>
      </c>
      <c r="K59" s="212">
        <v>104.1</v>
      </c>
      <c r="L59" s="212">
        <v>92.6</v>
      </c>
      <c r="M59" s="212">
        <v>115.3</v>
      </c>
      <c r="N59" s="212">
        <v>96.4</v>
      </c>
      <c r="O59" s="212">
        <v>103.8</v>
      </c>
      <c r="P59" s="212">
        <v>86</v>
      </c>
      <c r="Q59" s="212">
        <v>107.7</v>
      </c>
      <c r="R59" s="212">
        <v>97.2</v>
      </c>
      <c r="S59" s="212">
        <v>97.4</v>
      </c>
    </row>
    <row r="60" spans="1:19" ht="13.5" customHeight="1">
      <c r="A60" s="202" t="s">
        <v>318</v>
      </c>
      <c r="B60" s="202">
        <v>2</v>
      </c>
      <c r="C60" s="203"/>
      <c r="D60" s="213">
        <v>100.3</v>
      </c>
      <c r="E60" s="214">
        <v>121.5</v>
      </c>
      <c r="F60" s="214">
        <v>99.6</v>
      </c>
      <c r="G60" s="214">
        <v>116.2</v>
      </c>
      <c r="H60" s="214">
        <v>90.8</v>
      </c>
      <c r="I60" s="214">
        <v>95.4</v>
      </c>
      <c r="J60" s="214">
        <v>105.4</v>
      </c>
      <c r="K60" s="214">
        <v>103.4</v>
      </c>
      <c r="L60" s="214">
        <v>89.1</v>
      </c>
      <c r="M60" s="214">
        <v>113.9</v>
      </c>
      <c r="N60" s="214">
        <v>92.5</v>
      </c>
      <c r="O60" s="214">
        <v>99.2</v>
      </c>
      <c r="P60" s="214">
        <v>87.3</v>
      </c>
      <c r="Q60" s="214">
        <v>109.2</v>
      </c>
      <c r="R60" s="214">
        <v>97.6</v>
      </c>
      <c r="S60" s="214">
        <v>97</v>
      </c>
    </row>
    <row r="61" spans="1:19" ht="13.5" customHeight="1">
      <c r="A61" s="202"/>
      <c r="B61" s="202">
        <v>3</v>
      </c>
      <c r="C61" s="203"/>
      <c r="D61" s="215">
        <v>99.5</v>
      </c>
      <c r="E61" s="2">
        <v>119.4</v>
      </c>
      <c r="F61" s="2">
        <v>100.4</v>
      </c>
      <c r="G61" s="2">
        <v>117.9</v>
      </c>
      <c r="H61" s="2">
        <v>93.3</v>
      </c>
      <c r="I61" s="2">
        <v>91.3</v>
      </c>
      <c r="J61" s="2">
        <v>105.7</v>
      </c>
      <c r="K61" s="2">
        <v>102.9</v>
      </c>
      <c r="L61" s="2">
        <v>90.2</v>
      </c>
      <c r="M61" s="2">
        <v>116.4</v>
      </c>
      <c r="N61" s="2">
        <v>95.7</v>
      </c>
      <c r="O61" s="2">
        <v>99.5</v>
      </c>
      <c r="P61" s="2">
        <v>85.4</v>
      </c>
      <c r="Q61" s="2">
        <v>104.2</v>
      </c>
      <c r="R61" s="2">
        <v>95.2</v>
      </c>
      <c r="S61" s="2">
        <v>94.9</v>
      </c>
    </row>
    <row r="62" spans="1:19" ht="13.5" customHeight="1">
      <c r="A62" s="202"/>
      <c r="B62" s="202">
        <v>4</v>
      </c>
      <c r="C62" s="203"/>
      <c r="D62" s="215">
        <v>101.6</v>
      </c>
      <c r="E62" s="2">
        <v>121.3</v>
      </c>
      <c r="F62" s="2">
        <v>100.6</v>
      </c>
      <c r="G62" s="2">
        <v>121.5</v>
      </c>
      <c r="H62" s="2">
        <v>92.5</v>
      </c>
      <c r="I62" s="2">
        <v>92</v>
      </c>
      <c r="J62" s="2">
        <v>115.4</v>
      </c>
      <c r="K62" s="2">
        <v>105.2</v>
      </c>
      <c r="L62" s="2">
        <v>93.4</v>
      </c>
      <c r="M62" s="2">
        <v>118.3</v>
      </c>
      <c r="N62" s="2">
        <v>98.2</v>
      </c>
      <c r="O62" s="2">
        <v>85.3</v>
      </c>
      <c r="P62" s="2">
        <v>88.9</v>
      </c>
      <c r="Q62" s="2">
        <v>108.7</v>
      </c>
      <c r="R62" s="2">
        <v>99.4</v>
      </c>
      <c r="S62" s="2">
        <v>98.9</v>
      </c>
    </row>
    <row r="63" spans="1:19" ht="13.5" customHeight="1">
      <c r="A63" s="202"/>
      <c r="B63" s="202">
        <v>5</v>
      </c>
      <c r="C63" s="203"/>
      <c r="D63" s="215">
        <v>99.6</v>
      </c>
      <c r="E63" s="2">
        <v>125.5</v>
      </c>
      <c r="F63" s="2">
        <v>98.9</v>
      </c>
      <c r="G63" s="2">
        <v>116.8</v>
      </c>
      <c r="H63" s="2">
        <v>90.5</v>
      </c>
      <c r="I63" s="2">
        <v>87.8</v>
      </c>
      <c r="J63" s="2">
        <v>110.7</v>
      </c>
      <c r="K63" s="2">
        <v>102.9</v>
      </c>
      <c r="L63" s="2">
        <v>93</v>
      </c>
      <c r="M63" s="2">
        <v>111.9</v>
      </c>
      <c r="N63" s="2">
        <v>100.8</v>
      </c>
      <c r="O63" s="2">
        <v>108.4</v>
      </c>
      <c r="P63" s="2">
        <v>85</v>
      </c>
      <c r="Q63" s="2">
        <v>104.2</v>
      </c>
      <c r="R63" s="2">
        <v>88</v>
      </c>
      <c r="S63" s="2">
        <v>96.1</v>
      </c>
    </row>
    <row r="64" spans="1:19" ht="13.5" customHeight="1">
      <c r="A64" s="202"/>
      <c r="B64" s="202">
        <v>6</v>
      </c>
      <c r="C64" s="203"/>
      <c r="D64" s="215">
        <v>101.1</v>
      </c>
      <c r="E64" s="2">
        <v>120.8</v>
      </c>
      <c r="F64" s="2">
        <v>99.7</v>
      </c>
      <c r="G64" s="2">
        <v>117.5</v>
      </c>
      <c r="H64" s="2">
        <v>91.6</v>
      </c>
      <c r="I64" s="2">
        <v>95.5</v>
      </c>
      <c r="J64" s="2">
        <v>111</v>
      </c>
      <c r="K64" s="2">
        <v>104</v>
      </c>
      <c r="L64" s="2">
        <v>92.4</v>
      </c>
      <c r="M64" s="2">
        <v>115.8</v>
      </c>
      <c r="N64" s="2">
        <v>97.5</v>
      </c>
      <c r="O64" s="2">
        <v>109.4</v>
      </c>
      <c r="P64" s="2">
        <v>86.3</v>
      </c>
      <c r="Q64" s="2">
        <v>107.2</v>
      </c>
      <c r="R64" s="2">
        <v>100</v>
      </c>
      <c r="S64" s="2">
        <v>98.6</v>
      </c>
    </row>
    <row r="65" spans="1:19" ht="13.5" customHeight="1">
      <c r="A65" s="202"/>
      <c r="B65" s="202">
        <v>7</v>
      </c>
      <c r="C65" s="203"/>
      <c r="D65" s="215">
        <v>100.8</v>
      </c>
      <c r="E65" s="2">
        <v>120.1</v>
      </c>
      <c r="F65" s="2">
        <v>100.5</v>
      </c>
      <c r="G65" s="2">
        <v>115</v>
      </c>
      <c r="H65" s="2">
        <v>91.6</v>
      </c>
      <c r="I65" s="2">
        <v>91.5</v>
      </c>
      <c r="J65" s="2">
        <v>111.6</v>
      </c>
      <c r="K65" s="2">
        <v>102.2</v>
      </c>
      <c r="L65" s="2">
        <v>104</v>
      </c>
      <c r="M65" s="2">
        <v>115.8</v>
      </c>
      <c r="N65" s="2">
        <v>94.9</v>
      </c>
      <c r="O65" s="2">
        <v>107.1</v>
      </c>
      <c r="P65" s="2">
        <v>85.6</v>
      </c>
      <c r="Q65" s="2">
        <v>106.2</v>
      </c>
      <c r="R65" s="2">
        <v>99.9</v>
      </c>
      <c r="S65" s="2">
        <v>98</v>
      </c>
    </row>
    <row r="66" spans="1:19" ht="13.5" customHeight="1">
      <c r="A66" s="202"/>
      <c r="B66" s="202">
        <v>8</v>
      </c>
      <c r="C66" s="203"/>
      <c r="D66" s="215">
        <v>101.5</v>
      </c>
      <c r="E66" s="2">
        <v>123.2</v>
      </c>
      <c r="F66" s="2">
        <v>100.4</v>
      </c>
      <c r="G66" s="2">
        <v>119.6</v>
      </c>
      <c r="H66" s="2">
        <v>89.9</v>
      </c>
      <c r="I66" s="2">
        <v>91.1</v>
      </c>
      <c r="J66" s="2">
        <v>111.7</v>
      </c>
      <c r="K66" s="2">
        <v>104</v>
      </c>
      <c r="L66" s="2">
        <v>91.5</v>
      </c>
      <c r="M66" s="2">
        <v>114.6</v>
      </c>
      <c r="N66" s="2">
        <v>98.5</v>
      </c>
      <c r="O66" s="2">
        <v>110.5</v>
      </c>
      <c r="P66" s="2">
        <v>85.9</v>
      </c>
      <c r="Q66" s="2">
        <v>111.9</v>
      </c>
      <c r="R66" s="2">
        <v>100.4</v>
      </c>
      <c r="S66" s="2">
        <v>95.7</v>
      </c>
    </row>
    <row r="67" spans="1:19" ht="13.5" customHeight="1">
      <c r="A67" s="202"/>
      <c r="B67" s="202">
        <v>9</v>
      </c>
      <c r="C67" s="203"/>
      <c r="D67" s="215">
        <v>99.5</v>
      </c>
      <c r="E67" s="2">
        <v>116.3</v>
      </c>
      <c r="F67" s="2">
        <v>99.5</v>
      </c>
      <c r="G67" s="2">
        <v>118.4</v>
      </c>
      <c r="H67" s="2">
        <v>92.3</v>
      </c>
      <c r="I67" s="2">
        <v>91.5</v>
      </c>
      <c r="J67" s="2">
        <v>111.1</v>
      </c>
      <c r="K67" s="2">
        <v>104.2</v>
      </c>
      <c r="L67" s="2">
        <v>104.1</v>
      </c>
      <c r="M67" s="2">
        <v>113.1</v>
      </c>
      <c r="N67" s="2">
        <v>96.7</v>
      </c>
      <c r="O67" s="2">
        <v>99.9</v>
      </c>
      <c r="P67" s="2">
        <v>84.9</v>
      </c>
      <c r="Q67" s="2">
        <v>103.1</v>
      </c>
      <c r="R67" s="2">
        <v>84.7</v>
      </c>
      <c r="S67" s="2">
        <v>97.6</v>
      </c>
    </row>
    <row r="68" spans="1:19" ht="13.5" customHeight="1">
      <c r="A68" s="202"/>
      <c r="B68" s="202">
        <v>10</v>
      </c>
      <c r="C68" s="203"/>
      <c r="D68" s="215">
        <v>100.5</v>
      </c>
      <c r="E68" s="2">
        <v>115</v>
      </c>
      <c r="F68" s="2">
        <v>98.6</v>
      </c>
      <c r="G68" s="2">
        <v>122.5</v>
      </c>
      <c r="H68" s="2">
        <v>90.3</v>
      </c>
      <c r="I68" s="2">
        <v>91.1</v>
      </c>
      <c r="J68" s="2">
        <v>112.6</v>
      </c>
      <c r="K68" s="2">
        <v>102.2</v>
      </c>
      <c r="L68" s="2">
        <v>90.8</v>
      </c>
      <c r="M68" s="2">
        <v>116</v>
      </c>
      <c r="N68" s="2">
        <v>94.4</v>
      </c>
      <c r="O68" s="2">
        <v>123.2</v>
      </c>
      <c r="P68" s="2">
        <v>86.9</v>
      </c>
      <c r="Q68" s="2">
        <v>108</v>
      </c>
      <c r="R68" s="2">
        <v>98.6</v>
      </c>
      <c r="S68" s="2">
        <v>99.5</v>
      </c>
    </row>
    <row r="69" spans="1:19" ht="13.5" customHeight="1">
      <c r="A69" s="202"/>
      <c r="B69" s="202">
        <v>11</v>
      </c>
      <c r="C69" s="203"/>
      <c r="D69" s="215">
        <v>101.1</v>
      </c>
      <c r="E69" s="2">
        <v>116.8</v>
      </c>
      <c r="F69" s="2">
        <v>98.8</v>
      </c>
      <c r="G69" s="2">
        <v>124.8</v>
      </c>
      <c r="H69" s="2">
        <v>91.3</v>
      </c>
      <c r="I69" s="2">
        <v>92.5</v>
      </c>
      <c r="J69" s="2">
        <v>113.9</v>
      </c>
      <c r="K69" s="2">
        <v>103.7</v>
      </c>
      <c r="L69" s="2">
        <v>88.4</v>
      </c>
      <c r="M69" s="2">
        <v>116.1</v>
      </c>
      <c r="N69" s="2">
        <v>97.9</v>
      </c>
      <c r="O69" s="2">
        <v>102.2</v>
      </c>
      <c r="P69" s="2">
        <v>84.8</v>
      </c>
      <c r="Q69" s="2">
        <v>112.4</v>
      </c>
      <c r="R69" s="2">
        <v>99.5</v>
      </c>
      <c r="S69" s="2">
        <v>99.1</v>
      </c>
    </row>
    <row r="70" spans="1:46" ht="13.5" customHeight="1">
      <c r="A70" s="202"/>
      <c r="B70" s="202">
        <v>12</v>
      </c>
      <c r="C70" s="203"/>
      <c r="D70" s="215">
        <v>101.1</v>
      </c>
      <c r="E70" s="2">
        <v>116.6</v>
      </c>
      <c r="F70" s="2">
        <v>101.1</v>
      </c>
      <c r="G70" s="2">
        <v>119.2</v>
      </c>
      <c r="H70" s="2">
        <v>92.4</v>
      </c>
      <c r="I70" s="2">
        <v>92.8</v>
      </c>
      <c r="J70" s="2">
        <v>112</v>
      </c>
      <c r="K70" s="2">
        <v>108.7</v>
      </c>
      <c r="L70" s="2">
        <v>84.4</v>
      </c>
      <c r="M70" s="2">
        <v>114.8</v>
      </c>
      <c r="N70" s="2">
        <v>96.1</v>
      </c>
      <c r="O70" s="2">
        <v>101</v>
      </c>
      <c r="P70" s="2">
        <v>84.4</v>
      </c>
      <c r="Q70" s="2">
        <v>107</v>
      </c>
      <c r="R70" s="2">
        <v>102.3</v>
      </c>
      <c r="S70" s="2">
        <v>96.9</v>
      </c>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row>
    <row r="71" spans="1:46" ht="13.5" customHeight="1">
      <c r="A71" s="202" t="s">
        <v>274</v>
      </c>
      <c r="B71" s="202" t="s">
        <v>448</v>
      </c>
      <c r="C71" s="203" t="s">
        <v>174</v>
      </c>
      <c r="D71" s="215">
        <v>99</v>
      </c>
      <c r="E71" s="2">
        <v>100.5</v>
      </c>
      <c r="F71" s="2">
        <v>97.5</v>
      </c>
      <c r="G71" s="2">
        <v>115.7</v>
      </c>
      <c r="H71" s="2">
        <v>84</v>
      </c>
      <c r="I71" s="2">
        <v>93.3</v>
      </c>
      <c r="J71" s="2">
        <v>114</v>
      </c>
      <c r="K71" s="2">
        <v>98.4</v>
      </c>
      <c r="L71" s="2">
        <v>75.9</v>
      </c>
      <c r="M71" s="2">
        <v>108.4</v>
      </c>
      <c r="N71" s="2">
        <v>108.4</v>
      </c>
      <c r="O71" s="2">
        <v>94.3</v>
      </c>
      <c r="P71" s="2">
        <v>78.8</v>
      </c>
      <c r="Q71" s="2">
        <v>108.7</v>
      </c>
      <c r="R71" s="2">
        <v>104.4</v>
      </c>
      <c r="S71" s="2">
        <v>97.6</v>
      </c>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row>
    <row r="72" spans="1:46" ht="13.5" customHeight="1">
      <c r="A72" s="209"/>
      <c r="B72" s="219">
        <v>2</v>
      </c>
      <c r="C72" s="210"/>
      <c r="D72" s="220">
        <v>100.1</v>
      </c>
      <c r="E72" s="221">
        <v>98.8</v>
      </c>
      <c r="F72" s="221">
        <v>99.8</v>
      </c>
      <c r="G72" s="221">
        <v>113.4</v>
      </c>
      <c r="H72" s="221">
        <v>84.9</v>
      </c>
      <c r="I72" s="221">
        <v>96.7</v>
      </c>
      <c r="J72" s="221">
        <v>115</v>
      </c>
      <c r="K72" s="221">
        <v>97.8</v>
      </c>
      <c r="L72" s="221">
        <v>91.9</v>
      </c>
      <c r="M72" s="221">
        <v>111.9</v>
      </c>
      <c r="N72" s="221">
        <v>110.6</v>
      </c>
      <c r="O72" s="221">
        <v>93.5</v>
      </c>
      <c r="P72" s="221">
        <v>70.6</v>
      </c>
      <c r="Q72" s="221">
        <v>109.9</v>
      </c>
      <c r="R72" s="221">
        <v>102.9</v>
      </c>
      <c r="S72" s="221">
        <v>97</v>
      </c>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row>
    <row r="73" spans="1:19" ht="17.25" customHeight="1">
      <c r="A73" s="241"/>
      <c r="B73" s="241"/>
      <c r="C73" s="241"/>
      <c r="D73" s="640" t="s">
        <v>450</v>
      </c>
      <c r="E73" s="640"/>
      <c r="F73" s="640"/>
      <c r="G73" s="640"/>
      <c r="H73" s="640"/>
      <c r="I73" s="640"/>
      <c r="J73" s="640"/>
      <c r="K73" s="640"/>
      <c r="L73" s="640"/>
      <c r="M73" s="640"/>
      <c r="N73" s="640"/>
      <c r="O73" s="640"/>
      <c r="P73" s="640"/>
      <c r="Q73" s="640"/>
      <c r="R73" s="640"/>
      <c r="S73" s="640"/>
    </row>
    <row r="74" spans="1:19" ht="13.5" customHeight="1">
      <c r="A74" s="196" t="s">
        <v>65</v>
      </c>
      <c r="B74" s="196" t="s">
        <v>178</v>
      </c>
      <c r="C74" s="197" t="s">
        <v>447</v>
      </c>
      <c r="D74" s="198">
        <v>-0.3</v>
      </c>
      <c r="E74" s="199">
        <v>-9.9</v>
      </c>
      <c r="F74" s="199">
        <v>-0.1</v>
      </c>
      <c r="G74" s="199">
        <v>-0.8</v>
      </c>
      <c r="H74" s="199">
        <v>11.2</v>
      </c>
      <c r="I74" s="199">
        <v>3</v>
      </c>
      <c r="J74" s="199">
        <v>-0.9</v>
      </c>
      <c r="K74" s="199">
        <v>-0.8</v>
      </c>
      <c r="L74" s="200">
        <v>21.6</v>
      </c>
      <c r="M74" s="200">
        <v>-0.6</v>
      </c>
      <c r="N74" s="200">
        <v>1.3</v>
      </c>
      <c r="O74" s="200">
        <v>-2.8</v>
      </c>
      <c r="P74" s="199">
        <v>1.9</v>
      </c>
      <c r="Q74" s="199">
        <v>-3.9</v>
      </c>
      <c r="R74" s="199">
        <v>3.1</v>
      </c>
      <c r="S74" s="200">
        <v>1.8</v>
      </c>
    </row>
    <row r="75" spans="1:19" ht="13.5" customHeight="1">
      <c r="A75" s="202"/>
      <c r="B75" s="202" t="s">
        <v>141</v>
      </c>
      <c r="C75" s="203"/>
      <c r="D75" s="204">
        <v>-0.1</v>
      </c>
      <c r="E75" s="3">
        <v>-9.5</v>
      </c>
      <c r="F75" s="3">
        <v>-0.3</v>
      </c>
      <c r="G75" s="3">
        <v>-6.1</v>
      </c>
      <c r="H75" s="3">
        <v>10.9</v>
      </c>
      <c r="I75" s="3">
        <v>1.1</v>
      </c>
      <c r="J75" s="3">
        <v>-0.5</v>
      </c>
      <c r="K75" s="3">
        <v>-4.7</v>
      </c>
      <c r="L75" s="205">
        <v>14.9</v>
      </c>
      <c r="M75" s="205">
        <v>-2</v>
      </c>
      <c r="N75" s="205">
        <v>5.8</v>
      </c>
      <c r="O75" s="205">
        <v>-4.5</v>
      </c>
      <c r="P75" s="3">
        <v>2</v>
      </c>
      <c r="Q75" s="3">
        <v>0.2</v>
      </c>
      <c r="R75" s="3">
        <v>1.9</v>
      </c>
      <c r="S75" s="205">
        <v>2</v>
      </c>
    </row>
    <row r="76" spans="1:19" ht="13.5" customHeight="1">
      <c r="A76" s="202"/>
      <c r="B76" s="202" t="s">
        <v>48</v>
      </c>
      <c r="C76" s="203"/>
      <c r="D76" s="204">
        <v>-0.4</v>
      </c>
      <c r="E76" s="3">
        <v>5.2</v>
      </c>
      <c r="F76" s="3">
        <v>1.2</v>
      </c>
      <c r="G76" s="3">
        <v>1.8</v>
      </c>
      <c r="H76" s="3">
        <v>4</v>
      </c>
      <c r="I76" s="3">
        <v>-4</v>
      </c>
      <c r="J76" s="3">
        <v>-1.4</v>
      </c>
      <c r="K76" s="3">
        <v>-4.5</v>
      </c>
      <c r="L76" s="205">
        <v>4.3</v>
      </c>
      <c r="M76" s="205">
        <v>-2.4</v>
      </c>
      <c r="N76" s="205">
        <v>-1.8</v>
      </c>
      <c r="O76" s="205">
        <v>-1.5</v>
      </c>
      <c r="P76" s="3">
        <v>1.3</v>
      </c>
      <c r="Q76" s="3">
        <v>-1.7</v>
      </c>
      <c r="R76" s="3">
        <v>-2.8</v>
      </c>
      <c r="S76" s="205">
        <v>-0.8</v>
      </c>
    </row>
    <row r="77" spans="1:19" ht="13.5" customHeight="1">
      <c r="A77" s="202"/>
      <c r="B77" s="202">
        <v>28</v>
      </c>
      <c r="C77" s="203"/>
      <c r="D77" s="204">
        <v>0.3</v>
      </c>
      <c r="E77" s="3">
        <v>-1.7</v>
      </c>
      <c r="F77" s="3">
        <v>0.6</v>
      </c>
      <c r="G77" s="3">
        <v>-3</v>
      </c>
      <c r="H77" s="3">
        <v>0.2</v>
      </c>
      <c r="I77" s="3">
        <v>-0.6</v>
      </c>
      <c r="J77" s="3">
        <v>-1.2</v>
      </c>
      <c r="K77" s="3">
        <v>-2.9</v>
      </c>
      <c r="L77" s="205">
        <v>1.8</v>
      </c>
      <c r="M77" s="205">
        <v>0.4</v>
      </c>
      <c r="N77" s="205">
        <v>-2.5</v>
      </c>
      <c r="O77" s="205">
        <v>2.1</v>
      </c>
      <c r="P77" s="3">
        <v>6.6</v>
      </c>
      <c r="Q77" s="3">
        <v>1.3</v>
      </c>
      <c r="R77" s="3">
        <v>-1.2</v>
      </c>
      <c r="S77" s="205">
        <v>-1</v>
      </c>
    </row>
    <row r="78" spans="1:19" ht="13.5" customHeight="1">
      <c r="A78" s="202"/>
      <c r="B78" s="202" t="s">
        <v>31</v>
      </c>
      <c r="C78" s="203"/>
      <c r="D78" s="204">
        <v>0.3</v>
      </c>
      <c r="E78" s="3">
        <v>0.5</v>
      </c>
      <c r="F78" s="3">
        <v>0.1</v>
      </c>
      <c r="G78" s="3">
        <v>0.3</v>
      </c>
      <c r="H78" s="3">
        <v>0.1</v>
      </c>
      <c r="I78" s="3">
        <v>1.8</v>
      </c>
      <c r="J78" s="3">
        <v>-1.5</v>
      </c>
      <c r="K78" s="3">
        <v>1.4</v>
      </c>
      <c r="L78" s="205">
        <v>1.7</v>
      </c>
      <c r="M78" s="205">
        <v>-2.9</v>
      </c>
      <c r="N78" s="205">
        <v>6.4</v>
      </c>
      <c r="O78" s="205">
        <v>-0.3</v>
      </c>
      <c r="P78" s="3">
        <v>3</v>
      </c>
      <c r="Q78" s="3">
        <v>-0.9</v>
      </c>
      <c r="R78" s="3">
        <v>3.4</v>
      </c>
      <c r="S78" s="205">
        <v>-2.1</v>
      </c>
    </row>
    <row r="79" spans="1:19" ht="13.5" customHeight="1">
      <c r="A79" s="208"/>
      <c r="B79" s="209" t="s">
        <v>80</v>
      </c>
      <c r="C79" s="210"/>
      <c r="D79" s="211">
        <v>-0.1</v>
      </c>
      <c r="E79" s="212">
        <v>20.5</v>
      </c>
      <c r="F79" s="212">
        <v>-0.9</v>
      </c>
      <c r="G79" s="212">
        <v>22.2</v>
      </c>
      <c r="H79" s="212">
        <v>-8.9</v>
      </c>
      <c r="I79" s="212">
        <v>-9.1</v>
      </c>
      <c r="J79" s="212">
        <v>13.7</v>
      </c>
      <c r="K79" s="212">
        <v>5.7</v>
      </c>
      <c r="L79" s="212">
        <v>-10.5</v>
      </c>
      <c r="M79" s="212">
        <v>18.1</v>
      </c>
      <c r="N79" s="212">
        <v>-7</v>
      </c>
      <c r="O79" s="212">
        <v>2</v>
      </c>
      <c r="P79" s="212">
        <v>-21.6</v>
      </c>
      <c r="Q79" s="212">
        <v>7.4</v>
      </c>
      <c r="R79" s="212">
        <v>-5</v>
      </c>
      <c r="S79" s="212">
        <v>0.5</v>
      </c>
    </row>
    <row r="80" spans="1:19" ht="13.5" customHeight="1">
      <c r="A80" s="202" t="s">
        <v>318</v>
      </c>
      <c r="B80" s="202">
        <v>2</v>
      </c>
      <c r="C80" s="203"/>
      <c r="D80" s="213">
        <v>0.6</v>
      </c>
      <c r="E80" s="214">
        <v>26.4</v>
      </c>
      <c r="F80" s="214">
        <v>-0.7</v>
      </c>
      <c r="G80" s="214">
        <v>18.5</v>
      </c>
      <c r="H80" s="214">
        <v>-7.4</v>
      </c>
      <c r="I80" s="214">
        <v>-6</v>
      </c>
      <c r="J80" s="214">
        <v>9.1</v>
      </c>
      <c r="K80" s="214">
        <v>10.8</v>
      </c>
      <c r="L80" s="214">
        <v>-11.1</v>
      </c>
      <c r="M80" s="214">
        <v>16.6</v>
      </c>
      <c r="N80" s="214">
        <v>-8.5</v>
      </c>
      <c r="O80" s="214">
        <v>2.1</v>
      </c>
      <c r="P80" s="214">
        <v>-18.5</v>
      </c>
      <c r="Q80" s="214">
        <v>10</v>
      </c>
      <c r="R80" s="214">
        <v>-0.4</v>
      </c>
      <c r="S80" s="214">
        <v>0.5</v>
      </c>
    </row>
    <row r="81" spans="1:19" ht="13.5" customHeight="1">
      <c r="A81" s="202"/>
      <c r="B81" s="202">
        <v>3</v>
      </c>
      <c r="C81" s="203"/>
      <c r="D81" s="215">
        <v>0</v>
      </c>
      <c r="E81" s="2">
        <v>25.6</v>
      </c>
      <c r="F81" s="2">
        <v>-0.3</v>
      </c>
      <c r="G81" s="2">
        <v>22.3</v>
      </c>
      <c r="H81" s="2">
        <v>-9.2</v>
      </c>
      <c r="I81" s="2">
        <v>-7.2</v>
      </c>
      <c r="J81" s="2">
        <v>11.1</v>
      </c>
      <c r="K81" s="2">
        <v>4.6</v>
      </c>
      <c r="L81" s="2">
        <v>-12.6</v>
      </c>
      <c r="M81" s="2">
        <v>21.3</v>
      </c>
      <c r="N81" s="2">
        <v>-8.4</v>
      </c>
      <c r="O81" s="2">
        <v>1.4</v>
      </c>
      <c r="P81" s="2">
        <v>-20.4</v>
      </c>
      <c r="Q81" s="2">
        <v>7.6</v>
      </c>
      <c r="R81" s="2">
        <v>-4.9</v>
      </c>
      <c r="S81" s="2">
        <v>-3</v>
      </c>
    </row>
    <row r="82" spans="1:19" ht="13.5" customHeight="1">
      <c r="A82" s="202"/>
      <c r="B82" s="202">
        <v>4</v>
      </c>
      <c r="C82" s="203"/>
      <c r="D82" s="215">
        <v>0.4</v>
      </c>
      <c r="E82" s="2">
        <v>26.5</v>
      </c>
      <c r="F82" s="2">
        <v>-1.9</v>
      </c>
      <c r="G82" s="2">
        <v>22.5</v>
      </c>
      <c r="H82" s="2">
        <v>-9.8</v>
      </c>
      <c r="I82" s="2">
        <v>-10.7</v>
      </c>
      <c r="J82" s="2">
        <v>18.7</v>
      </c>
      <c r="K82" s="2">
        <v>4.8</v>
      </c>
      <c r="L82" s="2">
        <v>-10.4</v>
      </c>
      <c r="M82" s="2">
        <v>22</v>
      </c>
      <c r="N82" s="2">
        <v>-2.8</v>
      </c>
      <c r="O82" s="2">
        <v>-19.5</v>
      </c>
      <c r="P82" s="2">
        <v>-17.1</v>
      </c>
      <c r="Q82" s="2">
        <v>11</v>
      </c>
      <c r="R82" s="2">
        <v>-4.8</v>
      </c>
      <c r="S82" s="2">
        <v>1</v>
      </c>
    </row>
    <row r="83" spans="1:19" ht="13.5" customHeight="1">
      <c r="A83" s="202"/>
      <c r="B83" s="202">
        <v>5</v>
      </c>
      <c r="C83" s="203"/>
      <c r="D83" s="215">
        <v>-0.6</v>
      </c>
      <c r="E83" s="2">
        <v>27.7</v>
      </c>
      <c r="F83" s="2">
        <v>-0.6</v>
      </c>
      <c r="G83" s="2">
        <v>20.5</v>
      </c>
      <c r="H83" s="2">
        <v>-7.9</v>
      </c>
      <c r="I83" s="2">
        <v>-11.8</v>
      </c>
      <c r="J83" s="2">
        <v>14</v>
      </c>
      <c r="K83" s="2">
        <v>0.9</v>
      </c>
      <c r="L83" s="2">
        <v>-9.4</v>
      </c>
      <c r="M83" s="2">
        <v>15.6</v>
      </c>
      <c r="N83" s="2">
        <v>-4.1</v>
      </c>
      <c r="O83" s="2">
        <v>4.7</v>
      </c>
      <c r="P83" s="2">
        <v>-22.9</v>
      </c>
      <c r="Q83" s="2">
        <v>3.3</v>
      </c>
      <c r="R83" s="2">
        <v>-13</v>
      </c>
      <c r="S83" s="2">
        <v>-0.4</v>
      </c>
    </row>
    <row r="84" spans="1:19" ht="13.5" customHeight="1">
      <c r="A84" s="202"/>
      <c r="B84" s="202">
        <v>6</v>
      </c>
      <c r="C84" s="203"/>
      <c r="D84" s="215">
        <v>-0.7</v>
      </c>
      <c r="E84" s="2">
        <v>21.4</v>
      </c>
      <c r="F84" s="2">
        <v>-1.2</v>
      </c>
      <c r="G84" s="2">
        <v>21.6</v>
      </c>
      <c r="H84" s="2">
        <v>-8.6</v>
      </c>
      <c r="I84" s="2">
        <v>-6.7</v>
      </c>
      <c r="J84" s="2">
        <v>12.3</v>
      </c>
      <c r="K84" s="2">
        <v>7.4</v>
      </c>
      <c r="L84" s="2">
        <v>-10.2</v>
      </c>
      <c r="M84" s="2">
        <v>18.9</v>
      </c>
      <c r="N84" s="2">
        <v>-6.3</v>
      </c>
      <c r="O84" s="2">
        <v>2.4</v>
      </c>
      <c r="P84" s="2">
        <v>-23.2</v>
      </c>
      <c r="Q84" s="2">
        <v>4.1</v>
      </c>
      <c r="R84" s="2">
        <v>-2.5</v>
      </c>
      <c r="S84" s="2">
        <v>-4.2</v>
      </c>
    </row>
    <row r="85" spans="1:19" ht="13.5" customHeight="1">
      <c r="A85" s="202"/>
      <c r="B85" s="202">
        <v>7</v>
      </c>
      <c r="C85" s="203"/>
      <c r="D85" s="215">
        <v>0.5</v>
      </c>
      <c r="E85" s="2">
        <v>20.7</v>
      </c>
      <c r="F85" s="2">
        <v>0</v>
      </c>
      <c r="G85" s="2">
        <v>19</v>
      </c>
      <c r="H85" s="2">
        <v>-8.4</v>
      </c>
      <c r="I85" s="2">
        <v>-10.6</v>
      </c>
      <c r="J85" s="2">
        <v>14.9</v>
      </c>
      <c r="K85" s="2">
        <v>6</v>
      </c>
      <c r="L85" s="2">
        <v>-0.5</v>
      </c>
      <c r="M85" s="2">
        <v>18.6</v>
      </c>
      <c r="N85" s="2">
        <v>-8</v>
      </c>
      <c r="O85" s="2">
        <v>5</v>
      </c>
      <c r="P85" s="2">
        <v>-22.2</v>
      </c>
      <c r="Q85" s="2">
        <v>6.8</v>
      </c>
      <c r="R85" s="2">
        <v>-3.7</v>
      </c>
      <c r="S85" s="2">
        <v>4.3</v>
      </c>
    </row>
    <row r="86" spans="1:19" ht="13.5" customHeight="1">
      <c r="A86" s="202"/>
      <c r="B86" s="202">
        <v>8</v>
      </c>
      <c r="C86" s="203"/>
      <c r="D86" s="215">
        <v>1.3</v>
      </c>
      <c r="E86" s="2">
        <v>30.1</v>
      </c>
      <c r="F86" s="2">
        <v>1</v>
      </c>
      <c r="G86" s="2">
        <v>26.3</v>
      </c>
      <c r="H86" s="2">
        <v>-9.9</v>
      </c>
      <c r="I86" s="2">
        <v>-12.1</v>
      </c>
      <c r="J86" s="2">
        <v>13.9</v>
      </c>
      <c r="K86" s="2">
        <v>1.3</v>
      </c>
      <c r="L86" s="2">
        <v>-12.9</v>
      </c>
      <c r="M86" s="2">
        <v>20</v>
      </c>
      <c r="N86" s="2">
        <v>-2.8</v>
      </c>
      <c r="O86" s="2">
        <v>7.4</v>
      </c>
      <c r="P86" s="2">
        <v>-20.6</v>
      </c>
      <c r="Q86" s="2">
        <v>8.7</v>
      </c>
      <c r="R86" s="2">
        <v>-2</v>
      </c>
      <c r="S86" s="2">
        <v>3</v>
      </c>
    </row>
    <row r="87" spans="1:19" ht="13.5" customHeight="1">
      <c r="A87" s="202"/>
      <c r="B87" s="202">
        <v>9</v>
      </c>
      <c r="C87" s="203"/>
      <c r="D87" s="215">
        <v>-1.5</v>
      </c>
      <c r="E87" s="2">
        <v>9.7</v>
      </c>
      <c r="F87" s="2">
        <v>-1.2</v>
      </c>
      <c r="G87" s="2">
        <v>24.1</v>
      </c>
      <c r="H87" s="2">
        <v>-10.4</v>
      </c>
      <c r="I87" s="2">
        <v>-11.3</v>
      </c>
      <c r="J87" s="2">
        <v>14.7</v>
      </c>
      <c r="K87" s="2">
        <v>6.3</v>
      </c>
      <c r="L87" s="2">
        <v>1.2</v>
      </c>
      <c r="M87" s="2">
        <v>17.3</v>
      </c>
      <c r="N87" s="2">
        <v>-6.8</v>
      </c>
      <c r="O87" s="2">
        <v>-0.2</v>
      </c>
      <c r="P87" s="2">
        <v>-22.7</v>
      </c>
      <c r="Q87" s="2">
        <v>1.3</v>
      </c>
      <c r="R87" s="2">
        <v>-16.6</v>
      </c>
      <c r="S87" s="2">
        <v>3.7</v>
      </c>
    </row>
    <row r="88" spans="1:19" ht="13.5" customHeight="1">
      <c r="A88" s="202"/>
      <c r="B88" s="202">
        <v>10</v>
      </c>
      <c r="C88" s="203"/>
      <c r="D88" s="215">
        <v>-0.9</v>
      </c>
      <c r="E88" s="2">
        <v>11.8</v>
      </c>
      <c r="F88" s="2">
        <v>-2.2</v>
      </c>
      <c r="G88" s="2">
        <v>20.9</v>
      </c>
      <c r="H88" s="2">
        <v>-9.9</v>
      </c>
      <c r="I88" s="2">
        <v>-14.1</v>
      </c>
      <c r="J88" s="2">
        <v>16.1</v>
      </c>
      <c r="K88" s="2">
        <v>3.7</v>
      </c>
      <c r="L88" s="2">
        <v>-13.5</v>
      </c>
      <c r="M88" s="2">
        <v>20.3</v>
      </c>
      <c r="N88" s="2">
        <v>-8.6</v>
      </c>
      <c r="O88" s="2">
        <v>19.7</v>
      </c>
      <c r="P88" s="2">
        <v>-23</v>
      </c>
      <c r="Q88" s="2">
        <v>6.6</v>
      </c>
      <c r="R88" s="2">
        <v>-4.5</v>
      </c>
      <c r="S88" s="2">
        <v>4</v>
      </c>
    </row>
    <row r="89" spans="1:19" ht="13.5" customHeight="1">
      <c r="A89" s="202"/>
      <c r="B89" s="202">
        <v>11</v>
      </c>
      <c r="C89" s="203"/>
      <c r="D89" s="215">
        <v>0</v>
      </c>
      <c r="E89" s="2">
        <v>12.7</v>
      </c>
      <c r="F89" s="2">
        <v>-2.4</v>
      </c>
      <c r="G89" s="2">
        <v>20.3</v>
      </c>
      <c r="H89" s="2">
        <v>-8.7</v>
      </c>
      <c r="I89" s="2">
        <v>-4.5</v>
      </c>
      <c r="J89" s="2">
        <v>16.9</v>
      </c>
      <c r="K89" s="2">
        <v>5.5</v>
      </c>
      <c r="L89" s="2">
        <v>-16.4</v>
      </c>
      <c r="M89" s="2">
        <v>14.3</v>
      </c>
      <c r="N89" s="2">
        <v>-6.4</v>
      </c>
      <c r="O89" s="2">
        <v>3</v>
      </c>
      <c r="P89" s="2">
        <v>-23.9</v>
      </c>
      <c r="Q89" s="2">
        <v>10.1</v>
      </c>
      <c r="R89" s="2">
        <v>-5.1</v>
      </c>
      <c r="S89" s="2">
        <v>3.1</v>
      </c>
    </row>
    <row r="90" spans="1:19" ht="13.5" customHeight="1">
      <c r="A90" s="202"/>
      <c r="B90" s="202">
        <v>12</v>
      </c>
      <c r="C90" s="203"/>
      <c r="D90" s="215">
        <v>-0.4</v>
      </c>
      <c r="E90" s="2">
        <v>12.9</v>
      </c>
      <c r="F90" s="2">
        <v>-0.3</v>
      </c>
      <c r="G90" s="2">
        <v>30</v>
      </c>
      <c r="H90" s="2">
        <v>-8.9</v>
      </c>
      <c r="I90" s="2">
        <v>-6.8</v>
      </c>
      <c r="J90" s="2">
        <v>14.8</v>
      </c>
      <c r="K90" s="2">
        <v>8.6</v>
      </c>
      <c r="L90" s="2">
        <v>-18.7</v>
      </c>
      <c r="M90" s="2">
        <v>14.7</v>
      </c>
      <c r="N90" s="2">
        <v>-10.5</v>
      </c>
      <c r="O90" s="2">
        <v>2.5</v>
      </c>
      <c r="P90" s="2">
        <v>-25</v>
      </c>
      <c r="Q90" s="2">
        <v>7</v>
      </c>
      <c r="R90" s="2">
        <v>-3.9</v>
      </c>
      <c r="S90" s="2">
        <v>-4.3</v>
      </c>
    </row>
    <row r="91" spans="1:19" ht="13.5" customHeight="1">
      <c r="A91" s="202" t="s">
        <v>274</v>
      </c>
      <c r="B91" s="202" t="s">
        <v>448</v>
      </c>
      <c r="C91" s="203" t="s">
        <v>174</v>
      </c>
      <c r="D91" s="215">
        <v>-0.7</v>
      </c>
      <c r="E91" s="2">
        <v>-11.3</v>
      </c>
      <c r="F91" s="2">
        <v>-0.5</v>
      </c>
      <c r="G91" s="2">
        <v>-1</v>
      </c>
      <c r="H91" s="2">
        <v>-7</v>
      </c>
      <c r="I91" s="2">
        <v>1.3</v>
      </c>
      <c r="J91" s="2">
        <v>7</v>
      </c>
      <c r="K91" s="2">
        <v>-7.1</v>
      </c>
      <c r="L91" s="2">
        <v>-15</v>
      </c>
      <c r="M91" s="2">
        <v>-6.9</v>
      </c>
      <c r="N91" s="2">
        <v>15.3</v>
      </c>
      <c r="O91" s="2">
        <v>-5.5</v>
      </c>
      <c r="P91" s="2">
        <v>-9.5</v>
      </c>
      <c r="Q91" s="2">
        <v>-1.9</v>
      </c>
      <c r="R91" s="2">
        <v>3.4</v>
      </c>
      <c r="S91" s="2">
        <v>0.6</v>
      </c>
    </row>
    <row r="92" spans="1:19" ht="13.5" customHeight="1">
      <c r="A92" s="209"/>
      <c r="B92" s="219">
        <v>2</v>
      </c>
      <c r="C92" s="223"/>
      <c r="D92" s="221">
        <v>-0.2</v>
      </c>
      <c r="E92" s="221">
        <v>-18.7</v>
      </c>
      <c r="F92" s="221">
        <v>0.2</v>
      </c>
      <c r="G92" s="221">
        <v>-2.4</v>
      </c>
      <c r="H92" s="221">
        <v>-6.5</v>
      </c>
      <c r="I92" s="221">
        <v>1.4</v>
      </c>
      <c r="J92" s="221">
        <v>9.1</v>
      </c>
      <c r="K92" s="221">
        <v>-5.4</v>
      </c>
      <c r="L92" s="221">
        <v>3.1</v>
      </c>
      <c r="M92" s="221">
        <v>-1.8</v>
      </c>
      <c r="N92" s="221">
        <v>19.6</v>
      </c>
      <c r="O92" s="221">
        <v>-5.7</v>
      </c>
      <c r="P92" s="221">
        <v>-19.1</v>
      </c>
      <c r="Q92" s="221">
        <v>0.6</v>
      </c>
      <c r="R92" s="221">
        <v>5.4</v>
      </c>
      <c r="S92" s="221">
        <v>0</v>
      </c>
    </row>
    <row r="93" spans="1:35" ht="27" customHeight="1">
      <c r="A93" s="641" t="s">
        <v>154</v>
      </c>
      <c r="B93" s="641"/>
      <c r="C93" s="641"/>
      <c r="D93" s="239">
        <v>1.1</v>
      </c>
      <c r="E93" s="240">
        <v>-1.7</v>
      </c>
      <c r="F93" s="240">
        <v>2.4</v>
      </c>
      <c r="G93" s="240">
        <v>-2</v>
      </c>
      <c r="H93" s="240">
        <v>1.1</v>
      </c>
      <c r="I93" s="240">
        <v>3.6</v>
      </c>
      <c r="J93" s="240">
        <v>0.9</v>
      </c>
      <c r="K93" s="240">
        <v>-0.6</v>
      </c>
      <c r="L93" s="240">
        <v>21.1</v>
      </c>
      <c r="M93" s="240">
        <v>3.2</v>
      </c>
      <c r="N93" s="240">
        <v>2</v>
      </c>
      <c r="O93" s="240">
        <v>-0.8</v>
      </c>
      <c r="P93" s="240">
        <v>-10.4</v>
      </c>
      <c r="Q93" s="240">
        <v>1.1</v>
      </c>
      <c r="R93" s="240">
        <v>-1.4</v>
      </c>
      <c r="S93" s="240">
        <v>-0.6</v>
      </c>
      <c r="T93" s="228"/>
      <c r="U93" s="228"/>
      <c r="V93" s="228"/>
      <c r="W93" s="228"/>
      <c r="X93" s="228"/>
      <c r="Y93" s="228"/>
      <c r="Z93" s="228"/>
      <c r="AA93" s="228"/>
      <c r="AB93" s="228"/>
      <c r="AC93" s="228"/>
      <c r="AD93" s="228"/>
      <c r="AE93" s="228"/>
      <c r="AF93" s="228"/>
      <c r="AG93" s="228"/>
      <c r="AH93" s="228"/>
      <c r="AI93" s="228"/>
    </row>
    <row r="94" spans="1:36" s="218" customFormat="1" ht="27" customHeight="1">
      <c r="A94" s="260"/>
      <c r="B94" s="260"/>
      <c r="C94" s="260"/>
      <c r="D94" s="261"/>
      <c r="E94" s="261"/>
      <c r="F94" s="261"/>
      <c r="G94" s="261"/>
      <c r="H94" s="261"/>
      <c r="I94" s="261"/>
      <c r="J94" s="261"/>
      <c r="K94" s="261"/>
      <c r="L94" s="261"/>
      <c r="M94" s="261"/>
      <c r="N94" s="261"/>
      <c r="O94" s="261"/>
      <c r="P94" s="261"/>
      <c r="Q94" s="261"/>
      <c r="R94" s="261"/>
      <c r="S94" s="261"/>
      <c r="T94" s="173"/>
      <c r="U94" s="173"/>
      <c r="V94" s="173"/>
      <c r="W94" s="173"/>
      <c r="X94" s="173"/>
      <c r="Y94" s="173"/>
      <c r="Z94" s="173"/>
      <c r="AA94" s="173"/>
      <c r="AB94" s="173"/>
      <c r="AC94" s="173"/>
      <c r="AD94" s="173"/>
      <c r="AE94" s="173"/>
      <c r="AF94" s="173"/>
      <c r="AG94" s="173"/>
      <c r="AH94" s="173"/>
      <c r="AI94" s="173"/>
      <c r="AJ94" s="173"/>
    </row>
  </sheetData>
  <sheetProtection/>
  <mergeCells count="11">
    <mergeCell ref="G2:N2"/>
    <mergeCell ref="H3:O3"/>
    <mergeCell ref="A4:C6"/>
    <mergeCell ref="D7:R7"/>
    <mergeCell ref="D53:R53"/>
    <mergeCell ref="D73:S73"/>
    <mergeCell ref="A93:C93"/>
    <mergeCell ref="D27:S27"/>
    <mergeCell ref="A47:C47"/>
    <mergeCell ref="H49:O49"/>
    <mergeCell ref="A50:C52"/>
  </mergeCells>
  <printOptions/>
  <pageMargins left="0.7874015748031497" right="0.3937007874015748" top="0.4330708661417323" bottom="0.5905511811023623" header="0.31496062992125984" footer="0.35433070866141736"/>
  <pageSetup horizontalDpi="600" verticalDpi="600" orientation="portrait" paperSize="9" scale="62"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01005878</cp:lastModifiedBy>
  <cp:lastPrinted>2019-05-08T06:50:09Z</cp:lastPrinted>
  <dcterms:created xsi:type="dcterms:W3CDTF">2003-04-22T00:03:15Z</dcterms:created>
  <dcterms:modified xsi:type="dcterms:W3CDTF">2019-05-09T01:36:52Z</dcterms:modified>
  <cp:category/>
  <cp:version/>
  <cp:contentType/>
  <cp:contentStatus/>
</cp:coreProperties>
</file>