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9075" windowHeight="4620"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1)"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'実質賃金指数給与総額'!$A$1:$S$96</definedName>
    <definedName name="_xlnm.Print_Area" localSheetId="9">'実質賃金指数定期給与'!$A$1:$S$96</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0">'速報表紙'!$A$1:$K$57</definedName>
    <definedName name="_xlnm.Print_Area" localSheetId="24">'調査の説明'!$A$1:$N$123</definedName>
    <definedName name="_xlnm.Print_Area" localSheetId="3">'賃金'!$A$1:$M$69</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'利用上の注意'!$A$1:$O$65</definedName>
    <definedName name="_xlnm.Print_Area" localSheetId="25">'裏表紙 (1)'!$A$1:$K$39</definedName>
    <definedName name="_xlnm.Print_Area" localSheetId="4">'労働時間'!$A$1:$K$68</definedName>
  </definedNames>
  <calcPr fullCalcOnLoad="1"/>
</workbook>
</file>

<file path=xl/sharedStrings.xml><?xml version="1.0" encoding="utf-8"?>
<sst xmlns="http://schemas.openxmlformats.org/spreadsheetml/2006/main" count="4834" uniqueCount="868">
  <si>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</si>
  <si>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</si>
  <si>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</si>
  <si>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</si>
  <si>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</si>
  <si>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</si>
  <si>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</si>
  <si>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</si>
  <si>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</si>
  <si>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</si>
  <si>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</si>
  <si>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</si>
  <si>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</si>
  <si>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</si>
  <si>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</si>
  <si>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</si>
  <si>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</si>
  <si>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</si>
  <si>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</si>
  <si>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</si>
  <si>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</si>
  <si>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</si>
  <si>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</si>
  <si>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</si>
  <si>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</si>
  <si>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</si>
  <si>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</si>
  <si>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</si>
  <si>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</si>
  <si>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</si>
  <si>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</si>
  <si>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</si>
  <si>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</si>
  <si>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</si>
  <si>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</si>
  <si>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</si>
  <si>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</si>
  <si>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</si>
  <si>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</si>
  <si>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</si>
  <si>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t>
  </si>
  <si>
    <t>3</t>
  </si>
  <si>
    <t>4</t>
  </si>
  <si>
    <t>5</t>
  </si>
  <si>
    <t>6</t>
  </si>
  <si>
    <t>7</t>
  </si>
  <si>
    <t>8</t>
  </si>
  <si>
    <t>9</t>
  </si>
  <si>
    <t>11</t>
  </si>
  <si>
    <t>1</t>
  </si>
  <si>
    <t>日</t>
  </si>
  <si>
    <t>時間</t>
  </si>
  <si>
    <t>％</t>
  </si>
  <si>
    <t>（単位：円）</t>
  </si>
  <si>
    <t>計</t>
  </si>
  <si>
    <t>男</t>
  </si>
  <si>
    <t>女</t>
  </si>
  <si>
    <t>出勤日数</t>
  </si>
  <si>
    <t>　８月の１人平均月間現金給与総額（調査産業計）は263,421円で、前年同月比1.9％増となった。</t>
  </si>
  <si>
    <t>　現金給与総額のうち定期給与は251,672円で、前年同月比2.0％増、特別給与は11,749円で、前年同月差21円減となった。</t>
  </si>
  <si>
    <t>　定期給与のうち所定内給与は230,701円で、前年同月比1.7％増、超過労働給与は20,971円で、前年同月差1,060円増となった。</t>
  </si>
  <si>
    <t>　８月の１人平均月間現金給与総額（調査産業計）は283,131円で、前年同月比0.6％増となった。</t>
  </si>
  <si>
    <t>　現金給与総額のうち定期給与は273,668円で、前年同月比0.7％増、特別給与は9,463円で、前年同月差93円減となった。</t>
  </si>
  <si>
    <t>　定期給与のうち所定内給与は247,321円で、前年同月比0.6％増、超過労働給与は26,347円で、前年同月差281円増となった。</t>
  </si>
  <si>
    <t>x</t>
  </si>
  <si>
    <t>　８月末の常用労働者数は1,400,465人で、前年同月比0.1％増となった。また、パートタイム労働者比率は30.1％で、前年同月差0.3ポイント減となった。</t>
  </si>
  <si>
    <t>　調査産業計の労働異動率をみると、入職率は1.52％で、前年同月差0.08ポイント増、離職率は1.56％で、前年同月差0.04ポイント増となった。</t>
  </si>
  <si>
    <t>　８月末の常用労働者数は847,062人で、前年同月比0.6％増となった。また、パートタイム労働者比率は24.4％で、前年同月差0.2ポイント減となった。</t>
  </si>
  <si>
    <t>　調査産業計の労働異動率をみると、入職率は1.14％で、前年同月差0.15ポイント減、離職率は1.42％で、前年同月差0.21ポイント減となった。</t>
  </si>
  <si>
    <t>　８月の１人平均月間総実労働時間（調査産業計）は140.0時間で、前年同月比0.5％減となった。</t>
  </si>
  <si>
    <t>　総実労働時間のうち、所定内労働時間は129.2時間で、前年同月比0.6％減、所定外労働時間は10.8時間で、前年同月比1.6％増となった。</t>
  </si>
  <si>
    <t>　「製造業」の所定外労働時間は15.7時間で、前年同月比2.5％減となった。</t>
  </si>
  <si>
    <t>　８月の１人平均月間総実労働時間（調査産業計）は146.2時間で、前年同月と同水準となった。</t>
  </si>
  <si>
    <t>　総実労働時間のうち、所定内労働時間は132.9時間で、前年同月比0.4％減、所定外労働時間は13.3時間で、前年同月比2.4％増となった。</t>
  </si>
  <si>
    <t>　「製造業」の所定外労働時間は18.3時間で、前年同月比0.8％増となった。</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</si>
  <si>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</si>
  <si>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</si>
  <si>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</si>
  <si>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</si>
  <si>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</si>
  <si>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</si>
  <si>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</si>
  <si>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</si>
  <si>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</si>
  <si>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</si>
  <si>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</si>
  <si>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</si>
  <si>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</si>
  <si>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</si>
  <si>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</si>
  <si>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</si>
  <si>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</si>
  <si>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</si>
  <si>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</si>
  <si>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23</t>
  </si>
  <si>
    <t>-</t>
  </si>
  <si>
    <t>　</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</si>
  <si>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</si>
  <si>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</si>
  <si>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</si>
  <si>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</si>
  <si>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</si>
  <si>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</si>
  <si>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</si>
  <si>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</si>
  <si>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</si>
  <si>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</si>
  <si>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</si>
  <si>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</si>
  <si>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</si>
  <si>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</si>
  <si>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</si>
  <si>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　指数は、事業所規模30人以上の事業所の抽出替え（調査対象事業所の交替）に伴い、時系列比較を可能にするため、原則として過去に遡って改訂しています。
　最近では、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抽出替えの方式（入替え方式）については、現在、厚生労働省において見直しを予定しています。）
　ただし、毎月の絶対的な水準を表す実数値については、改訂を行わないこととしています。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</si>
  <si>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</si>
  <si>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</si>
  <si>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</si>
  <si>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</si>
  <si>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</si>
  <si>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</si>
  <si>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</si>
  <si>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</si>
  <si>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</si>
  <si>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</si>
  <si>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</si>
  <si>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</si>
  <si>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</si>
  <si>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</si>
  <si>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</si>
  <si>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</si>
  <si>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</si>
  <si>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</si>
  <si>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</si>
  <si>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</si>
  <si>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</si>
  <si>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</si>
  <si>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</si>
  <si>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</si>
  <si>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</si>
  <si>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</si>
  <si>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</si>
  <si>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</si>
  <si>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</si>
  <si>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</si>
  <si>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</si>
  <si>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</si>
  <si>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</si>
  <si>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</si>
  <si>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</si>
  <si>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</si>
  <si>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</si>
  <si>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</si>
  <si>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</si>
  <si>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</si>
  <si>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</si>
  <si>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</si>
  <si>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</si>
  <si>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</si>
  <si>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</si>
  <si>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</si>
  <si>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</si>
  <si>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</si>
  <si>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</si>
  <si>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</si>
  <si>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</si>
  <si>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</si>
  <si>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</si>
  <si>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</si>
  <si>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</si>
  <si>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</si>
  <si>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</si>
  <si>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</si>
  <si>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</si>
  <si>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</si>
  <si>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</si>
  <si>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</si>
  <si>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</si>
  <si>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</si>
  <si>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</si>
  <si>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</si>
  <si>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</si>
  <si>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</si>
  <si>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</si>
  <si>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</si>
  <si>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</si>
  <si>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</si>
  <si>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</si>
  <si>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</si>
  <si>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</si>
  <si>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</si>
  <si>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28年</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</si>
  <si>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</si>
  <si>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</si>
  <si>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</si>
  <si>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</si>
  <si>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</si>
  <si>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</si>
  <si>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</si>
  <si>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</si>
  <si>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</si>
  <si>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</si>
  <si>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</si>
  <si>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</si>
  <si>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</si>
  <si>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</si>
  <si>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</si>
  <si>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</si>
  <si>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</si>
  <si>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</si>
  <si>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</si>
  <si>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</si>
  <si>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</si>
  <si>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</si>
  <si>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</si>
  <si>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</si>
  <si>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</si>
  <si>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</si>
  <si>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</si>
  <si>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</si>
  <si>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</si>
  <si>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</si>
  <si>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</si>
  <si>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</si>
  <si>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</si>
  <si>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</si>
  <si>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</si>
  <si>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</si>
  <si>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</si>
  <si>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</si>
  <si>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</si>
  <si>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</si>
  <si>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</si>
  <si>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</si>
  <si>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</si>
  <si>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</si>
  <si>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</si>
  <si>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</si>
  <si>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</si>
  <si>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</si>
  <si>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</si>
  <si>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</si>
  <si>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</si>
  <si>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</si>
  <si>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</si>
  <si>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</si>
  <si>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</si>
  <si>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</si>
  <si>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</si>
  <si>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</si>
  <si>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</si>
  <si>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</si>
  <si>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</si>
  <si>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</si>
  <si>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</si>
  <si>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</si>
  <si>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</si>
  <si>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</si>
  <si>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</si>
  <si>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</si>
  <si>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</si>
  <si>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</si>
  <si>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</si>
  <si>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</si>
  <si>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</si>
  <si>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</si>
  <si>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</si>
  <si>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</si>
  <si>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</si>
  <si>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</si>
  <si>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</si>
  <si>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</si>
  <si>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</si>
  <si>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</si>
  <si>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</si>
  <si>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</si>
  <si>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</si>
  <si>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</si>
  <si>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</si>
  <si>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</si>
  <si>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</si>
  <si>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</si>
  <si>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</si>
  <si>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</si>
  <si>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</si>
  <si>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</si>
  <si>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</si>
  <si>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</si>
  <si>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</si>
  <si>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</si>
  <si>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</si>
  <si>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</si>
  <si>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</si>
  <si>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</si>
  <si>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</si>
  <si>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</si>
  <si>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</si>
  <si>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</si>
  <si>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</si>
  <si>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</si>
  <si>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</si>
  <si>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</si>
  <si>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</si>
  <si>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</si>
  <si>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</si>
  <si>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</si>
  <si>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</si>
  <si>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</si>
  <si>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</si>
  <si>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</si>
  <si>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</si>
  <si>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O</t>
  </si>
  <si>
    <t>P</t>
  </si>
  <si>
    <t>表５　月末常用労働者数及び労働異動率</t>
  </si>
  <si>
    <t>表６　月末常用労働者数及び労働異動率</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</si>
  <si>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</si>
  <si>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</si>
  <si>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</si>
  <si>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</si>
  <si>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</si>
  <si>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</si>
  <si>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</si>
  <si>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</si>
  <si>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</si>
  <si>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</si>
  <si>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</si>
  <si>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</si>
  <si>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</si>
  <si>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</si>
  <si>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</si>
  <si>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</si>
  <si>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</si>
  <si>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</si>
  <si>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</si>
  <si>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</si>
  <si>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</si>
  <si>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28</t>
  </si>
  <si>
    <t>29年</t>
  </si>
  <si>
    <t>28</t>
  </si>
  <si>
    <t>28</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</si>
  <si>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</si>
  <si>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</si>
  <si>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</si>
  <si>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</si>
  <si>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</si>
  <si>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</si>
  <si>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</si>
  <si>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</si>
  <si>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</si>
  <si>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</si>
  <si>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</si>
  <si>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</si>
  <si>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</si>
  <si>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</si>
  <si>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</si>
  <si>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</si>
  <si>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</si>
  <si>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</si>
  <si>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</si>
  <si>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</si>
  <si>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</si>
  <si>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</si>
  <si>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</si>
  <si>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</si>
  <si>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</si>
  <si>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</si>
  <si>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</si>
  <si>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</si>
  <si>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</si>
  <si>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</si>
  <si>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</si>
  <si>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</si>
  <si>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</si>
  <si>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</si>
  <si>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</si>
  <si>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</si>
  <si>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</si>
  <si>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</si>
  <si>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</si>
  <si>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</si>
  <si>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</si>
  <si>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</si>
  <si>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</si>
  <si>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</si>
  <si>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</si>
  <si>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</si>
  <si>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</si>
  <si>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</si>
  <si>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</si>
  <si>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</si>
  <si>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</si>
  <si>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</si>
  <si>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</si>
  <si>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</si>
  <si>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</si>
  <si>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</si>
  <si>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</si>
  <si>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</si>
  <si>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</si>
  <si>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</si>
  <si>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</si>
  <si>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</si>
  <si>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</si>
  <si>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</si>
  <si>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</si>
  <si>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</si>
  <si>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</si>
  <si>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</si>
  <si>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</si>
  <si>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</si>
  <si>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</si>
  <si>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</si>
  <si>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</si>
  <si>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</si>
  <si>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</si>
  <si>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</si>
  <si>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</si>
  <si>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</si>
  <si>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</si>
  <si>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</si>
  <si>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</si>
  <si>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</si>
  <si>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</si>
  <si>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</si>
  <si>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</si>
  <si>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</si>
  <si>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</si>
  <si>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</si>
  <si>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</si>
  <si>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</si>
  <si>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</si>
  <si>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</si>
  <si>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</si>
  <si>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</si>
  <si>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</si>
  <si>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調査産業のうち、「鉱業,砕石業,砂利採取業」は調査事業所数が少ないため産業別数値を公表しませんが、調査産業計には、実数、指数ともに含めています。</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</si>
  <si>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</si>
  <si>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</si>
  <si>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</si>
  <si>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</si>
  <si>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</si>
  <si>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</si>
  <si>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</si>
  <si>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</si>
  <si>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</si>
  <si>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</si>
  <si>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</si>
  <si>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</si>
  <si>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8</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</si>
  <si>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</si>
  <si>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</si>
  <si>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</si>
  <si>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</si>
  <si>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</si>
  <si>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</si>
  <si>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</si>
  <si>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</si>
  <si>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</si>
  <si>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</si>
  <si>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</si>
  <si>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- 1 -</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</si>
  <si>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３月分までの実質賃金指数は静岡県の消費者物価指数を用いたものを表記しています。また、前年同月比は平成28年３月分以前と平成28年４月分以降とで異なる消費者物価指数を使用していますので、平成28年４月分から平成29年３月分までは「－」で表記します。</t>
  </si>
  <si>
    <t>- 2 -</t>
  </si>
  <si>
    <t>- 3 -</t>
  </si>
  <si>
    <t>９</t>
  </si>
  <si>
    <t>－ 28 －</t>
  </si>
  <si>
    <t>－ 29 －</t>
  </si>
  <si>
    <t>統計グラフコンクールなど</t>
  </si>
  <si>
    <t>※実質賃金指数＝名目賃金指数/静岡県消費者物価指数（持家の帰属家賃を除く総合）×100</t>
  </si>
  <si>
    <t>↑</t>
  </si>
  <si>
    <t>　　　　　　　　　　　　　　　　　　　　　　　　　　　　　　　　　　　　　　　　　　　　　　　　　　　　　　　　　　　　　　　　　　　　　　　　　　　　　　　　　　　　　　平成28年３月分まで</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</si>
  <si>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</si>
  <si>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</si>
  <si>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</si>
  <si>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</si>
  <si>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</si>
  <si>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</si>
  <si>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</si>
  <si>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</si>
  <si>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</si>
  <si>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</si>
  <si>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</si>
  <si>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</si>
  <si>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</si>
  <si>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</si>
  <si>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</si>
  <si>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</si>
  <si>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</si>
  <si>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</si>
  <si>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</si>
  <si>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</si>
  <si>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</si>
  <si>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</si>
  <si>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</si>
  <si>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</si>
  <si>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</si>
  <si>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</si>
  <si>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</si>
  <si>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</si>
  <si>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</si>
  <si>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</si>
  <si>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</si>
  <si>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</si>
  <si>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</si>
  <si>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</si>
  <si>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</si>
  <si>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</si>
  <si>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</si>
  <si>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</si>
  <si>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</si>
  <si>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</si>
  <si>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静岡県 経営管理部 情報統計局 統計調査課</t>
  </si>
  <si>
    <t>化学、石油・石炭</t>
  </si>
  <si>
    <t>E18</t>
  </si>
  <si>
    <t>プラスチック製品</t>
  </si>
  <si>
    <t>E19</t>
  </si>
  <si>
    <t>E21</t>
  </si>
  <si>
    <t>ゴム製品</t>
  </si>
  <si>
    <t>卸売業（I50～I55）</t>
  </si>
  <si>
    <t>小売業（I56～I61）</t>
  </si>
  <si>
    <t>その他の製造業、なめし革</t>
  </si>
  <si>
    <t>-</t>
  </si>
  <si>
    <t>-</t>
  </si>
  <si>
    <t>　常用労働者30人以上規模の事業所については、２、３年ごとに実施される経済センサスの結果を用いて、全事業所のリストを作成し、これを産業規模別に区分し、その区分ごとに調査事業所を抽出しています。調査の実施方法は郵送又はオンライン調査です。
　常用労働者5～29人規模の事業所については、経済センサスの調査区を用いて設定した毎月勤労統計調査基本調査区の中から、一定数の調査区を抽出し、その地域内から調査事業所を抽出しています。事業所は、半年ごとに全体の３分の１について交替し、各月は18か月間継続するローテーション方式により調査を行っています。調査の実施方法は、毎月、統計調査員による実地調査又はオンライン調査です。</t>
  </si>
  <si>
    <t>賃金</t>
  </si>
  <si>
    <t>労働時間</t>
  </si>
  <si>
    <t>雇用</t>
  </si>
  <si>
    <t>ＴＬ</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</si>
  <si>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</si>
  <si>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</si>
  <si>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</si>
  <si>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</si>
  <si>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</si>
  <si>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</si>
  <si>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</si>
  <si>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</si>
  <si>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</si>
  <si>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</si>
  <si>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</si>
  <si>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</si>
  <si>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</si>
  <si>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</si>
  <si>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</si>
  <si>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</si>
  <si>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</si>
  <si>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</si>
  <si>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</si>
  <si>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</si>
  <si>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</si>
  <si>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</si>
  <si>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</si>
  <si>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</si>
  <si>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</si>
  <si>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</si>
  <si>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</si>
  <si>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</si>
  <si>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</si>
  <si>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</si>
  <si>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</si>
  <si>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</si>
  <si>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</si>
  <si>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</si>
  <si>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</si>
  <si>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</si>
  <si>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</si>
  <si>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</si>
  <si>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</si>
  <si>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</si>
  <si>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</si>
  <si>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</si>
  <si>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</si>
  <si>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</si>
  <si>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</si>
  <si>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</si>
  <si>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</si>
  <si>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</si>
  <si>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</si>
  <si>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</si>
  <si>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</si>
  <si>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</si>
  <si>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</si>
  <si>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</si>
  <si>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</si>
  <si>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</si>
  <si>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</si>
  <si>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</si>
  <si>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</si>
  <si>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</si>
  <si>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</si>
  <si>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</si>
  <si>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</si>
  <si>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</si>
  <si>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</si>
  <si>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</si>
  <si>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</si>
  <si>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</si>
  <si>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</si>
  <si>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現金給与総額</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</si>
  <si>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</si>
  <si>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</si>
  <si>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</si>
  <si>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</si>
  <si>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</si>
  <si>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</si>
  <si>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</si>
  <si>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</si>
  <si>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</si>
  <si>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</si>
  <si>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</si>
  <si>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</si>
  <si>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</si>
  <si>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</si>
  <si>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</si>
  <si>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</si>
  <si>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</si>
  <si>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</si>
  <si>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</si>
  <si>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</si>
  <si>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</si>
  <si>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</si>
  <si>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</si>
  <si>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</si>
  <si>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</si>
  <si>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</si>
  <si>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</si>
  <si>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</si>
  <si>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</si>
  <si>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</si>
  <si>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</si>
  <si>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</si>
  <si>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</si>
  <si>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</si>
  <si>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</si>
  <si>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8</t>
  </si>
  <si>
    <t>8</t>
  </si>
  <si>
    <t>8</t>
  </si>
  <si>
    <t>8</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</si>
  <si>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</si>
  <si>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</si>
  <si>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</si>
  <si>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</si>
  <si>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</si>
  <si>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</si>
  <si>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</si>
  <si>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</si>
  <si>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</si>
  <si>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</si>
  <si>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</si>
  <si>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</si>
  <si>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</si>
  <si>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</si>
  <si>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</si>
  <si>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</si>
  <si>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</si>
  <si>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</si>
  <si>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</si>
  <si>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</si>
  <si>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</si>
  <si>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</si>
  <si>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</si>
  <si>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</si>
  <si>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</si>
  <si>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</si>
  <si>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</si>
  <si>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</si>
  <si>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</si>
  <si>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</si>
  <si>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</si>
  <si>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</si>
  <si>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</si>
  <si>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</si>
  <si>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</si>
  <si>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</si>
  <si>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</si>
  <si>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</si>
  <si>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</si>
  <si>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</si>
  <si>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</si>
  <si>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</si>
  <si>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</si>
  <si>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</si>
  <si>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</si>
  <si>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</si>
  <si>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</si>
  <si>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</si>
  <si>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</si>
  <si>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</si>
  <si>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</si>
  <si>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</si>
  <si>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</si>
  <si>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</si>
  <si>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</si>
  <si>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</si>
  <si>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</si>
  <si>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</si>
  <si>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</si>
  <si>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</si>
  <si>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</si>
  <si>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</si>
  <si>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</si>
  <si>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</si>
  <si>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</si>
  <si>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</si>
  <si>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</si>
  <si>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</si>
  <si>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</si>
  <si>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</si>
  <si>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</si>
  <si>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</si>
  <si>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</si>
  <si>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</si>
  <si>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</si>
  <si>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</si>
  <si>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</si>
  <si>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</si>
  <si>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</si>
  <si>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</si>
  <si>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</si>
  <si>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</si>
  <si>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</si>
  <si>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</si>
  <si>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</si>
  <si>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</si>
  <si>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</si>
  <si>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</si>
  <si>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</si>
  <si>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</si>
  <si>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</si>
  <si>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</si>
  <si>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</si>
  <si>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</si>
  <si>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</si>
  <si>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</si>
  <si>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</si>
  <si>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</si>
  <si>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</si>
  <si>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</si>
  <si>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</si>
  <si>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</si>
  <si>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</si>
  <si>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</si>
  <si>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</si>
  <si>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</si>
  <si>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</si>
  <si>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</si>
  <si>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</si>
  <si>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</si>
  <si>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</si>
  <si>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</si>
  <si>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</si>
  <si>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</si>
  <si>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</si>
  <si>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</si>
  <si>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</si>
  <si>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</si>
  <si>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</si>
  <si>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</si>
  <si>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</si>
  <si>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</si>
  <si>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</si>
  <si>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</si>
  <si>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</si>
  <si>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</si>
  <si>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</si>
  <si>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</si>
  <si>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</si>
  <si>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</si>
  <si>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</si>
  <si>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</si>
  <si>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</si>
  <si>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</si>
  <si>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</si>
  <si>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</si>
  <si>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</si>
  <si>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</si>
  <si>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</si>
  <si>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</si>
  <si>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</si>
  <si>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</si>
  <si>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</si>
  <si>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</si>
  <si>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</si>
  <si>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</si>
  <si>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</si>
  <si>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</si>
  <si>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</si>
  <si>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</si>
  <si>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</si>
  <si>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</si>
  <si>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</si>
  <si>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</si>
  <si>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</si>
  <si>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</si>
  <si>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</si>
  <si>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</si>
  <si>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</si>
  <si>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</si>
  <si>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</si>
  <si>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</si>
  <si>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</si>
  <si>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</si>
  <si>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</si>
  <si>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</si>
  <si>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</si>
  <si>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</si>
  <si>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</si>
  <si>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</si>
  <si>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</si>
  <si>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</si>
  <si>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</si>
  <si>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</si>
  <si>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</si>
  <si>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</si>
  <si>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</si>
  <si>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</si>
  <si>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</si>
  <si>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</si>
  <si>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</si>
  <si>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</si>
  <si>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</si>
  <si>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</si>
  <si>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</si>
  <si>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</si>
  <si>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</si>
  <si>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</si>
  <si>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</si>
  <si>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</si>
  <si>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</si>
  <si>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</si>
  <si>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</si>
  <si>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</si>
  <si>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</si>
  <si>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</si>
  <si>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</si>
  <si>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</si>
  <si>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</si>
  <si>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</si>
  <si>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</si>
  <si>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</si>
  <si>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</si>
  <si>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</si>
  <si>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</si>
  <si>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</si>
  <si>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</si>
  <si>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</si>
  <si>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</si>
  <si>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</si>
  <si>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</si>
  <si>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</si>
  <si>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</si>
  <si>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</si>
  <si>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</si>
  <si>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</si>
  <si>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</si>
  <si>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</si>
  <si>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</si>
  <si>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</si>
  <si>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</si>
  <si>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</si>
  <si>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</si>
  <si>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</si>
  <si>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</si>
  <si>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</si>
  <si>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</si>
  <si>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</si>
  <si>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</si>
  <si>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</si>
  <si>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</si>
  <si>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産業、就業形態別常用労働者数（事業所規模5人以上）</t>
  </si>
  <si>
    <t>産業、就業形態別常用労働者数（事業所規模30人以上）</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</si>
</sst>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quot;\&quot;#,##0.0;&quot;\&quot;\-#,##0.0"/>
  </numFmts>
  <fonts count="80">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2"/>
      <name val="ＭＳ 明朝"/>
      <family val="1"/>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0"/>
      <color indexed="8"/>
      <name val="ＭＳ Ｐゴシック"/>
      <family val="3"/>
    </font>
    <font>
      <sz val="11"/>
      <color indexed="8"/>
      <name val="ＭＳ 明朝"/>
      <family val="1"/>
    </font>
    <font>
      <sz val="11"/>
      <color indexed="8"/>
      <name val="ＭＳ ゴシック"/>
      <family val="3"/>
    </font>
    <font>
      <sz val="14"/>
      <color indexed="8"/>
      <name val="ＭＳ Ｐゴシック"/>
      <family val="3"/>
    </font>
    <font>
      <sz val="16"/>
      <color indexed="9"/>
      <name val="ＭＳ Ｐゴシック"/>
      <family val="3"/>
    </font>
    <font>
      <sz val="12"/>
      <color indexed="9"/>
      <name val="ＭＳ Ｐゴシック"/>
      <family val="3"/>
    </font>
    <font>
      <sz val="12"/>
      <color indexed="10"/>
      <name val="ＭＳ Ｐゴシック"/>
      <family val="3"/>
    </font>
    <font>
      <sz val="13"/>
      <color indexed="9"/>
      <name val="ＭＳ Ｐゴシック"/>
      <family val="3"/>
    </font>
    <font>
      <sz val="18"/>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3" fillId="22" borderId="2" applyNumberFormat="0" applyFont="0" applyAlignment="0" applyProtection="0"/>
    <xf numFmtId="0" fontId="58" fillId="0" borderId="3" applyNumberFormat="0" applyFill="0" applyAlignment="0" applyProtection="0"/>
    <xf numFmtId="0" fontId="59" fillId="3" borderId="0" applyNumberFormat="0" applyBorder="0" applyAlignment="0" applyProtection="0"/>
    <xf numFmtId="0" fontId="60"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68" fillId="4" borderId="0" applyNumberFormat="0" applyBorder="0" applyAlignment="0" applyProtection="0"/>
  </cellStyleXfs>
  <cellXfs count="725">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pplyProtection="1">
      <alignment vertical="center"/>
      <protection/>
    </xf>
    <xf numFmtId="0" fontId="33" fillId="0" borderId="0" xfId="43" applyFont="1" applyAlignment="1" applyProtection="1">
      <alignment vertical="center"/>
      <protection/>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9" fillId="0" borderId="0" xfId="0" applyFont="1" applyBorder="1" applyAlignment="1">
      <alignment/>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pplyProtection="1">
      <alignment horizontal="right" vertical="center"/>
      <protection/>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1" fillId="0" borderId="25" xfId="0" applyFont="1" applyBorder="1" applyAlignment="1">
      <alignment horizontal="right" vertical="top"/>
    </xf>
    <xf numFmtId="0" fontId="51"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47" fillId="24" borderId="19" xfId="0" applyFont="1" applyFill="1" applyBorder="1" applyAlignment="1">
      <alignment vertical="center" wrapText="1"/>
    </xf>
    <xf numFmtId="0" fontId="51"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0" fillId="0" borderId="0" xfId="49" applyFont="1" applyAlignment="1">
      <alignment vertical="top" wrapText="1"/>
    </xf>
    <xf numFmtId="0" fontId="50"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0"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69" fillId="0" borderId="0" xfId="69" applyNumberFormat="1" applyFont="1" applyFill="1" applyBorder="1">
      <alignment/>
      <protection/>
    </xf>
    <xf numFmtId="195" fontId="1" fillId="0" borderId="0" xfId="49" applyNumberFormat="1" applyFont="1" applyFill="1" applyBorder="1" applyAlignment="1">
      <alignment vertical="center"/>
    </xf>
    <xf numFmtId="14" fontId="1" fillId="0" borderId="0" xfId="72" applyNumberFormat="1">
      <alignment/>
      <protection/>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0" fontId="0" fillId="0" borderId="0" xfId="0" applyFont="1" applyAlignment="1">
      <alignment/>
    </xf>
    <xf numFmtId="189" fontId="1" fillId="0" borderId="25" xfId="0" applyNumberFormat="1" applyFont="1" applyFill="1" applyBorder="1" applyAlignment="1">
      <alignment horizontal="right"/>
    </xf>
    <xf numFmtId="189" fontId="1" fillId="0" borderId="27" xfId="0" applyNumberFormat="1" applyFont="1" applyFill="1" applyBorder="1" applyAlignment="1">
      <alignment horizontal="right"/>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0" fontId="1" fillId="0" borderId="11" xfId="63" applyFont="1" applyBorder="1">
      <alignment/>
      <protection/>
    </xf>
    <xf numFmtId="0" fontId="36" fillId="0" borderId="22" xfId="0" applyFont="1" applyBorder="1" applyAlignment="1">
      <alignment horizontal="center" vertical="center" wrapText="1"/>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0" fontId="36" fillId="0" borderId="34" xfId="0" applyFont="1" applyBorder="1" applyAlignment="1">
      <alignment vertical="center" shrinkToFit="1"/>
    </xf>
    <xf numFmtId="0" fontId="36" fillId="0" borderId="10" xfId="0" applyFont="1" applyBorder="1" applyAlignment="1">
      <alignment vertical="center" shrinkToFit="1"/>
    </xf>
    <xf numFmtId="49" fontId="36" fillId="0" borderId="19" xfId="62" applyNumberFormat="1" applyFont="1" applyBorder="1" applyAlignment="1">
      <alignment horizontal="center" vertical="center" wrapText="1" shrinkToFit="1"/>
      <protection/>
    </xf>
    <xf numFmtId="49" fontId="36" fillId="0" borderId="20" xfId="62" applyNumberFormat="1" applyFont="1" applyBorder="1" applyAlignment="1">
      <alignment horizontal="center" vertical="center" wrapText="1" shrinkToFit="1"/>
      <protection/>
    </xf>
    <xf numFmtId="49" fontId="36" fillId="0" borderId="27" xfId="62" applyNumberFormat="1" applyFont="1" applyBorder="1" applyAlignment="1">
      <alignment horizontal="left" vertical="center" shrinkToFit="1"/>
      <protection/>
    </xf>
    <xf numFmtId="49" fontId="36" fillId="0" borderId="28" xfId="62" applyNumberFormat="1" applyFont="1" applyBorder="1" applyAlignment="1">
      <alignment horizontal="left" vertical="center" shrinkToFit="1"/>
      <protection/>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49" fontId="36" fillId="0" borderId="24" xfId="62" applyNumberFormat="1" applyFont="1" applyBorder="1" applyAlignment="1">
      <alignment horizontal="left" vertical="center" shrinkToFit="1"/>
      <protection/>
    </xf>
    <xf numFmtId="49" fontId="36" fillId="0" borderId="34" xfId="62" applyNumberFormat="1" applyFont="1" applyBorder="1" applyAlignment="1">
      <alignment vertical="center" shrinkToFit="1"/>
      <protection/>
    </xf>
    <xf numFmtId="49" fontId="36" fillId="0" borderId="12" xfId="62" applyNumberFormat="1" applyFont="1" applyBorder="1" applyAlignment="1">
      <alignment horizontal="left" vertical="center" shrinkToFit="1"/>
      <protection/>
    </xf>
    <xf numFmtId="0" fontId="0" fillId="0" borderId="23" xfId="0" applyBorder="1" applyAlignment="1">
      <alignment vertical="center" wrapText="1"/>
    </xf>
    <xf numFmtId="0" fontId="5" fillId="23" borderId="0" xfId="0" applyFont="1" applyFill="1" applyBorder="1" applyAlignment="1">
      <alignment horizontal="center"/>
    </xf>
    <xf numFmtId="183" fontId="4" fillId="0" borderId="0" xfId="0" applyNumberFormat="1" applyFont="1" applyBorder="1" applyAlignment="1">
      <alignment horizontal="center" vertical="center" shrinkToFit="1"/>
    </xf>
    <xf numFmtId="0" fontId="1" fillId="26" borderId="0" xfId="0" applyNumberFormat="1" applyFont="1" applyFill="1" applyBorder="1" applyAlignment="1">
      <alignment/>
    </xf>
    <xf numFmtId="0" fontId="8" fillId="26" borderId="0" xfId="0" applyFont="1" applyFill="1" applyBorder="1" applyAlignment="1">
      <alignment horizontal="right"/>
    </xf>
    <xf numFmtId="38" fontId="1" fillId="25" borderId="0" xfId="49" applyFont="1" applyFill="1" applyBorder="1" applyAlignment="1">
      <alignment/>
    </xf>
    <xf numFmtId="0" fontId="17" fillId="0" borderId="0" xfId="0" applyFont="1" applyBorder="1" applyAlignment="1">
      <alignment/>
    </xf>
    <xf numFmtId="0" fontId="0" fillId="0" borderId="0" xfId="0" applyFont="1" applyBorder="1" applyAlignment="1">
      <alignment vertical="top" wrapText="1"/>
    </xf>
    <xf numFmtId="0" fontId="0" fillId="0" borderId="12" xfId="0" applyBorder="1" applyAlignment="1">
      <alignment vertical="center" wrapText="1"/>
    </xf>
    <xf numFmtId="0" fontId="0" fillId="0" borderId="24" xfId="0" applyBorder="1" applyAlignment="1">
      <alignment vertical="center" wrapText="1"/>
    </xf>
    <xf numFmtId="49" fontId="36" fillId="0" borderId="10" xfId="62" applyNumberFormat="1" applyFont="1" applyBorder="1" applyAlignment="1">
      <alignment vertical="center" wrapText="1"/>
      <protection/>
    </xf>
    <xf numFmtId="0" fontId="36" fillId="0" borderId="0" xfId="0" applyFont="1" applyBorder="1" applyAlignment="1">
      <alignment vertical="center" wrapText="1"/>
    </xf>
    <xf numFmtId="0" fontId="0" fillId="0" borderId="0" xfId="0" applyFont="1" applyBorder="1" applyAlignment="1">
      <alignment/>
    </xf>
    <xf numFmtId="183" fontId="5" fillId="0" borderId="0" xfId="0" applyNumberFormat="1" applyFont="1" applyBorder="1" applyAlignment="1">
      <alignment horizontal="center" vertical="center"/>
    </xf>
    <xf numFmtId="183" fontId="8" fillId="26" borderId="0" xfId="0" applyNumberFormat="1" applyFont="1" applyFill="1" applyBorder="1" applyAlignment="1">
      <alignment horizontal="right"/>
    </xf>
    <xf numFmtId="180" fontId="1" fillId="25" borderId="0" xfId="0" applyNumberFormat="1" applyFont="1" applyFill="1" applyBorder="1" applyAlignment="1">
      <alignment/>
    </xf>
    <xf numFmtId="0" fontId="1" fillId="0" borderId="0" xfId="0" applyFont="1" applyFill="1" applyBorder="1" applyAlignment="1">
      <alignment/>
    </xf>
    <xf numFmtId="38" fontId="0" fillId="0" borderId="0" xfId="49" applyFont="1" applyBorder="1" applyAlignment="1">
      <alignment vertical="top" wrapText="1"/>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0" fillId="0" borderId="0" xfId="0" applyFont="1" applyAlignment="1">
      <alignment/>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49" fontId="36" fillId="0" borderId="0" xfId="62" applyNumberFormat="1" applyFont="1" applyBorder="1" applyAlignment="1">
      <alignment horizontal="left" vertical="center" shrinkToFit="1"/>
      <protection/>
    </xf>
    <xf numFmtId="49" fontId="36" fillId="0" borderId="11" xfId="62" applyNumberFormat="1" applyFont="1" applyBorder="1" applyAlignment="1">
      <alignment horizontal="left" vertical="center" shrinkToFit="1"/>
      <protection/>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49" fontId="46" fillId="0" borderId="22"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xf>
    <xf numFmtId="49" fontId="46" fillId="0" borderId="25" xfId="0" applyNumberFormat="1" applyFont="1" applyFill="1" applyBorder="1" applyAlignment="1">
      <alignment vertical="center"/>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2" xfId="62" applyNumberFormat="1" applyFont="1" applyBorder="1" applyAlignment="1">
      <alignment horizontal="center" vertical="center" wrapText="1" shrinkToFit="1"/>
      <protection/>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46" fillId="0" borderId="27" xfId="0" applyNumberFormat="1" applyFont="1" applyFill="1" applyBorder="1" applyAlignment="1">
      <alignment horizontal="center" vertical="center"/>
    </xf>
    <xf numFmtId="49" fontId="46" fillId="0" borderId="28" xfId="0" applyNumberFormat="1" applyFont="1" applyFill="1" applyBorder="1" applyAlignment="1">
      <alignment horizontal="center" vertical="center"/>
    </xf>
    <xf numFmtId="49" fontId="39" fillId="0" borderId="0" xfId="0" applyNumberFormat="1" applyFont="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9" fillId="0" borderId="0" xfId="0" applyNumberFormat="1" applyFont="1" applyAlignment="1">
      <alignment vertical="top" wrapText="1"/>
    </xf>
    <xf numFmtId="0" fontId="39" fillId="0" borderId="0" xfId="0" applyNumberFormat="1" applyFont="1" applyAlignment="1">
      <alignment vertical="top" wrapText="1"/>
    </xf>
    <xf numFmtId="49" fontId="36" fillId="0" borderId="25" xfId="62" applyNumberFormat="1" applyFont="1" applyBorder="1" applyAlignment="1">
      <alignment vertical="center" wrapTex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38" fontId="50" fillId="0" borderId="0" xfId="49" applyFont="1" applyAlignment="1">
      <alignment vertical="top" wrapTex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50" fillId="0" borderId="0" xfId="0" applyFont="1" applyAlignment="1">
      <alignment vertical="top" wrapTex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27"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89" fontId="22" fillId="0" borderId="12" xfId="67" applyNumberFormat="1" applyFont="1" applyBorder="1" applyAlignment="1">
      <alignment horizontal="center" vertical="center"/>
      <protection/>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195" fontId="5" fillId="0" borderId="27" xfId="49" applyNumberFormat="1" applyFont="1" applyBorder="1" applyAlignment="1">
      <alignment horizontal="left" vertical="top" wrapText="1"/>
    </xf>
    <xf numFmtId="195" fontId="5"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195" fontId="42" fillId="0" borderId="12" xfId="49" applyNumberFormat="1" applyFont="1" applyBorder="1" applyAlignment="1">
      <alignment horizontal="center" vertical="center" wrapText="1"/>
    </xf>
    <xf numFmtId="195" fontId="42" fillId="0" borderId="24" xfId="49" applyNumberFormat="1" applyFont="1" applyBorder="1" applyAlignment="1">
      <alignment horizontal="center" vertical="center" wrapText="1"/>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5"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26" xfId="64" applyFont="1" applyFill="1" applyBorder="1" applyAlignment="1">
      <alignment horizontal="center" vertical="center" shrinkToFit="1"/>
      <protection/>
    </xf>
    <xf numFmtId="0" fontId="27" fillId="23" borderId="46" xfId="64" applyFont="1" applyFill="1" applyBorder="1" applyAlignment="1">
      <alignment horizontal="center" vertical="center" shrinkToFit="1"/>
      <protection/>
    </xf>
    <xf numFmtId="0" fontId="27" fillId="23" borderId="47" xfId="64" applyFont="1" applyFill="1" applyBorder="1" applyAlignment="1">
      <alignment horizontal="center" vertical="center"/>
      <protection/>
    </xf>
    <xf numFmtId="0" fontId="27" fillId="23" borderId="48" xfId="64" applyFont="1" applyFill="1" applyBorder="1" applyAlignment="1">
      <alignment horizontal="center" vertical="center"/>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 fillId="23" borderId="20" xfId="64" applyFont="1" applyFill="1" applyBorder="1" applyAlignment="1">
      <alignment horizontal="center" vertical="center"/>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8"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7" xfId="64" applyFont="1" applyFill="1" applyBorder="1" applyAlignment="1">
      <alignment horizontal="center" vertical="center" wrapText="1"/>
      <protection/>
    </xf>
    <xf numFmtId="0" fontId="27" fillId="23" borderId="25" xfId="64" applyFont="1" applyFill="1" applyBorder="1" applyAlignment="1">
      <alignment horizontal="center" vertical="center" wrapText="1"/>
      <protection/>
    </xf>
    <xf numFmtId="0" fontId="27" fillId="23" borderId="47" xfId="64" applyFont="1" applyFill="1" applyBorder="1" applyAlignment="1">
      <alignment horizontal="center" vertical="center" wrapText="1"/>
      <protection/>
    </xf>
    <xf numFmtId="49" fontId="26" fillId="0" borderId="0" xfId="0" applyNumberFormat="1" applyFont="1" applyAlignment="1">
      <alignment horizontal="center"/>
    </xf>
    <xf numFmtId="49" fontId="40" fillId="0" borderId="0" xfId="0" applyNumberFormat="1" applyFont="1" applyAlignment="1">
      <alignment vertical="top" wrapText="1"/>
    </xf>
    <xf numFmtId="198" fontId="39" fillId="0" borderId="0" xfId="0" applyNumberFormat="1" applyFont="1" applyAlignment="1">
      <alignment vertical="top" wrapText="1"/>
    </xf>
    <xf numFmtId="49" fontId="40" fillId="0" borderId="0" xfId="0" applyNumberFormat="1" applyFont="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40</xdr:row>
      <xdr:rowOff>9525</xdr:rowOff>
    </xdr:from>
    <xdr:to>
      <xdr:col>10</xdr:col>
      <xdr:colOff>85725</xdr:colOff>
      <xdr:row>50</xdr:row>
      <xdr:rowOff>161925</xdr:rowOff>
    </xdr:to>
    <xdr:sp>
      <xdr:nvSpPr>
        <xdr:cNvPr id="1" name="AutoShape 124"/>
        <xdr:cNvSpPr>
          <a:spLocks/>
        </xdr:cNvSpPr>
      </xdr:nvSpPr>
      <xdr:spPr>
        <a:xfrm>
          <a:off x="428625" y="7734300"/>
          <a:ext cx="715327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319"/>
        <xdr:cNvPicPr preferRelativeResize="1">
          <a:picLocks noChangeAspect="1"/>
        </xdr:cNvPicPr>
      </xdr:nvPicPr>
      <xdr:blipFill>
        <a:blip r:embed="rId2"/>
        <a:stretch>
          <a:fillRect/>
        </a:stretch>
      </xdr:blipFill>
      <xdr:spPr>
        <a:xfrm>
          <a:off x="247650" y="2647950"/>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85</xdr:row>
      <xdr:rowOff>114300</xdr:rowOff>
    </xdr:from>
    <xdr:to>
      <xdr:col>8</xdr:col>
      <xdr:colOff>171450</xdr:colOff>
      <xdr:row>85</xdr:row>
      <xdr:rowOff>114300</xdr:rowOff>
    </xdr:to>
    <xdr:sp>
      <xdr:nvSpPr>
        <xdr:cNvPr id="1" name="Line 1"/>
        <xdr:cNvSpPr>
          <a:spLocks/>
        </xdr:cNvSpPr>
      </xdr:nvSpPr>
      <xdr:spPr>
        <a:xfrm>
          <a:off x="2162175" y="156210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466725</xdr:colOff>
      <xdr:row>30</xdr:row>
      <xdr:rowOff>19050</xdr:rowOff>
    </xdr:from>
    <xdr:to>
      <xdr:col>9</xdr:col>
      <xdr:colOff>447675</xdr:colOff>
      <xdr:row>37</xdr:row>
      <xdr:rowOff>28575</xdr:rowOff>
    </xdr:to>
    <xdr:sp>
      <xdr:nvSpPr>
        <xdr:cNvPr id="2" name="Text Box 2"/>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a:t>
          </a:r>
          <a:r>
            <a:rPr lang="en-US" cap="none" sz="1100" b="0" i="0" u="none" baseline="0">
              <a:solidFill>
                <a:srgbClr val="000000"/>
              </a:solidFill>
              <a:latin typeface="ＭＳ Ｐゴシック"/>
              <a:ea typeface="ＭＳ Ｐゴシック"/>
              <a:cs typeface="ＭＳ Ｐゴシック"/>
            </a:rPr>
            <a:t>9-6
</a:t>
          </a:r>
          <a:r>
            <a:rPr lang="en-US" cap="none" sz="1100" b="0" i="0" u="none" baseline="0">
              <a:solidFill>
                <a:srgbClr val="000000"/>
              </a:solidFill>
              <a:latin typeface="ＭＳ Ｐゴシック"/>
              <a:ea typeface="ＭＳ Ｐゴシック"/>
              <a:cs typeface="ＭＳ Ｐゴシック"/>
            </a:rPr>
            <a:t>静岡県経営管理部情報統計局統計調査課　経済班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０５４－２２１－２２４５、２２４６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０５４－２２１－３６０９</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9525</xdr:colOff>
      <xdr:row>1</xdr:row>
      <xdr:rowOff>38100</xdr:rowOff>
    </xdr:from>
    <xdr:ext cx="6724650" cy="666750"/>
    <xdr:sp>
      <xdr:nvSpPr>
        <xdr:cNvPr id="3" name="Text Box 3"/>
        <xdr:cNvSpPr txBox="1">
          <a:spLocks noChangeArrowheads="1"/>
        </xdr:cNvSpPr>
      </xdr:nvSpPr>
      <xdr:spPr>
        <a:xfrm>
          <a:off x="409575" y="342900"/>
          <a:ext cx="6724650" cy="666750"/>
        </a:xfrm>
        <a:prstGeom prst="rect">
          <a:avLst/>
        </a:prstGeom>
        <a:solidFill>
          <a:srgbClr val="008000"/>
        </a:solidFill>
        <a:ln w="9525" cmpd="sng">
          <a:noFill/>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257175</xdr:colOff>
      <xdr:row>3</xdr:row>
      <xdr:rowOff>257175</xdr:rowOff>
    </xdr:from>
    <xdr:to>
      <xdr:col>6</xdr:col>
      <xdr:colOff>219075</xdr:colOff>
      <xdr:row>5</xdr:row>
      <xdr:rowOff>142875</xdr:rowOff>
    </xdr:to>
    <xdr:grpSp>
      <xdr:nvGrpSpPr>
        <xdr:cNvPr id="4" name="Group 37"/>
        <xdr:cNvGrpSpPr>
          <a:grpSpLocks/>
        </xdr:cNvGrpSpPr>
      </xdr:nvGrpSpPr>
      <xdr:grpSpPr>
        <a:xfrm>
          <a:off x="1285875" y="1171575"/>
          <a:ext cx="3543300" cy="495300"/>
          <a:chOff x="214" y="1050"/>
          <a:chExt cx="297" cy="48"/>
        </a:xfrm>
        <a:solidFill>
          <a:srgbClr val="FFFFFF"/>
        </a:solidFill>
      </xdr:grpSpPr>
      <xdr:sp>
        <xdr:nvSpPr>
          <xdr:cNvPr id="5"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400" b="0" i="0" u="none" baseline="0">
                <a:solidFill>
                  <a:srgbClr val="000000"/>
                </a:solidFill>
              </a:rPr>
              <a:t>しずおか　統計</a:t>
            </a:r>
            <a:r>
              <a:rPr lang="en-US" cap="none" sz="1400" b="0" i="0" u="none" baseline="0">
                <a:solidFill>
                  <a:srgbClr val="000000"/>
                </a:solidFill>
              </a:rPr>
              <a:t>
</a:t>
            </a:r>
          </a:p>
        </xdr:txBody>
      </xdr:sp>
      <xdr:sp>
        <xdr:nvSpPr>
          <xdr:cNvPr id="6"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300" b="0" i="0" u="none" baseline="0">
                <a:solidFill>
                  <a:srgbClr val="FFFFFF"/>
                </a:solidFill>
              </a:rPr>
              <a:t>検索</a:t>
            </a:r>
            <a:r>
              <a:rPr lang="en-US" cap="none" sz="1300" b="0" i="0" u="none" baseline="0">
                <a:solidFill>
                  <a:srgbClr val="FFFFFF"/>
                </a:solidFill>
              </a:rPr>
              <a:t>
</a:t>
            </a:r>
          </a:p>
        </xdr:txBody>
      </xdr:sp>
      <xdr:sp>
        <xdr:nvSpPr>
          <xdr:cNvPr id="7"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800" b="0" i="0" u="none" baseline="0">
                <a:solidFill>
                  <a:srgbClr val="000000"/>
                </a:solidFill>
              </a:rPr>
              <a:t/>
            </a:r>
          </a:p>
        </xdr:txBody>
      </xdr:sp>
    </xdr:grpSp>
    <xdr:clientData/>
  </xdr:twoCellAnchor>
  <xdr:oneCellAnchor>
    <xdr:from>
      <xdr:col>1</xdr:col>
      <xdr:colOff>238125</xdr:colOff>
      <xdr:row>5</xdr:row>
      <xdr:rowOff>57150</xdr:rowOff>
    </xdr:from>
    <xdr:ext cx="4343400" cy="533400"/>
    <xdr:sp>
      <xdr:nvSpPr>
        <xdr:cNvPr id="8" name="Text Box 8"/>
        <xdr:cNvSpPr txBox="1">
          <a:spLocks noChangeArrowheads="1"/>
        </xdr:cNvSpPr>
      </xdr:nvSpPr>
      <xdr:spPr>
        <a:xfrm>
          <a:off x="638175" y="1581150"/>
          <a:ext cx="4343400" cy="533400"/>
        </a:xfrm>
        <a:prstGeom prst="rect">
          <a:avLst/>
        </a:prstGeom>
        <a:noFill/>
        <a:ln w="9525" cmpd="sng">
          <a:noFill/>
        </a:ln>
      </xdr:spPr>
      <xdr:txBody>
        <a:bodyPr vertOverflow="clip" wrap="square"/>
        <a:p>
          <a:pPr algn="l">
            <a:defRPr/>
          </a:pPr>
          <a:r>
            <a:rPr lang="en-US" cap="none" sz="1400" b="0" i="0" u="none" baseline="0">
              <a:solidFill>
                <a:srgbClr val="000000"/>
              </a:solidFill>
            </a:rPr>
            <a:t>URL  http://toukei.pref.shizuoka.jp/
</a:t>
          </a:r>
        </a:p>
      </xdr:txBody>
    </xdr:sp>
    <xdr:clientData/>
  </xdr:oneCellAnchor>
  <xdr:twoCellAnchor>
    <xdr:from>
      <xdr:col>6</xdr:col>
      <xdr:colOff>219075</xdr:colOff>
      <xdr:row>4</xdr:row>
      <xdr:rowOff>266700</xdr:rowOff>
    </xdr:from>
    <xdr:to>
      <xdr:col>10</xdr:col>
      <xdr:colOff>161925</xdr:colOff>
      <xdr:row>6</xdr:row>
      <xdr:rowOff>104775</xdr:rowOff>
    </xdr:to>
    <xdr:sp>
      <xdr:nvSpPr>
        <xdr:cNvPr id="9" name="Text Box 9"/>
        <xdr:cNvSpPr txBox="1">
          <a:spLocks noChangeArrowheads="1"/>
        </xdr:cNvSpPr>
      </xdr:nvSpPr>
      <xdr:spPr>
        <a:xfrm>
          <a:off x="4829175" y="1485900"/>
          <a:ext cx="2981325" cy="447675"/>
        </a:xfrm>
        <a:prstGeom prst="rect">
          <a:avLst/>
        </a:prstGeom>
        <a:noFill/>
        <a:ln w="9525" cmpd="sng">
          <a:noFill/>
        </a:ln>
      </xdr:spPr>
      <xdr:txBody>
        <a:bodyPr vertOverflow="clip" wrap="square"/>
        <a:p>
          <a:pPr algn="l">
            <a:defRPr/>
          </a:pPr>
          <a:r>
            <a:rPr lang="en-US" cap="none" sz="1000" b="0" i="0" u="none" baseline="0">
              <a:solidFill>
                <a:srgbClr val="000000"/>
              </a:solidFill>
            </a:rPr>
            <a:t>スマートフォン版も公開しています。</a:t>
          </a:r>
        </a:p>
      </xdr:txBody>
    </xdr:sp>
    <xdr:clientData/>
  </xdr:twoCellAnchor>
  <xdr:twoCellAnchor>
    <xdr:from>
      <xdr:col>6</xdr:col>
      <xdr:colOff>495300</xdr:colOff>
      <xdr:row>3</xdr:row>
      <xdr:rowOff>238125</xdr:rowOff>
    </xdr:from>
    <xdr:to>
      <xdr:col>7</xdr:col>
      <xdr:colOff>9525</xdr:colOff>
      <xdr:row>4</xdr:row>
      <xdr:rowOff>200025</xdr:rowOff>
    </xdr:to>
    <xdr:sp>
      <xdr:nvSpPr>
        <xdr:cNvPr id="10" name="AutoShape 10"/>
        <xdr:cNvSpPr>
          <a:spLocks/>
        </xdr:cNvSpPr>
      </xdr:nvSpPr>
      <xdr:spPr>
        <a:xfrm>
          <a:off x="5105400" y="1152525"/>
          <a:ext cx="371475" cy="266700"/>
        </a:xfrm>
        <a:prstGeom prst="smileyFace">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3</xdr:row>
      <xdr:rowOff>247650</xdr:rowOff>
    </xdr:from>
    <xdr:to>
      <xdr:col>9</xdr:col>
      <xdr:colOff>495300</xdr:colOff>
      <xdr:row>4</xdr:row>
      <xdr:rowOff>247650</xdr:rowOff>
    </xdr:to>
    <xdr:sp>
      <xdr:nvSpPr>
        <xdr:cNvPr id="11" name="Text Box 11"/>
        <xdr:cNvSpPr txBox="1">
          <a:spLocks noChangeArrowheads="1"/>
        </xdr:cNvSpPr>
      </xdr:nvSpPr>
      <xdr:spPr>
        <a:xfrm>
          <a:off x="5505450" y="1162050"/>
          <a:ext cx="1781175" cy="3048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注目ポイント</a:t>
          </a:r>
          <a:r>
            <a:rPr lang="en-US" cap="none" sz="12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29" t="s">
        <v>704</v>
      </c>
      <c r="M2" s="23"/>
    </row>
    <row r="3" ht="35.25" customHeight="1"/>
    <row r="4" spans="3:11" ht="39.75" customHeight="1">
      <c r="C4" s="30" t="s">
        <v>589</v>
      </c>
      <c r="D4" s="17"/>
      <c r="E4" s="17"/>
      <c r="F4" s="17"/>
      <c r="G4" s="17"/>
      <c r="H4" s="17"/>
      <c r="I4" s="17"/>
      <c r="J4" s="17"/>
      <c r="K4" s="17"/>
    </row>
    <row r="5" ht="9.75" customHeight="1"/>
    <row r="6" spans="3:11" ht="19.5" customHeight="1">
      <c r="C6" s="578" t="s">
        <v>701</v>
      </c>
      <c r="D6" s="578"/>
      <c r="E6" s="578"/>
      <c r="F6" s="578"/>
      <c r="G6" s="578"/>
      <c r="H6" s="578"/>
      <c r="I6" s="578"/>
      <c r="J6" s="578"/>
      <c r="K6" s="578"/>
    </row>
    <row r="7" ht="9.75" customHeight="1"/>
    <row r="8" spans="15:16" ht="19.5" customHeight="1">
      <c r="O8" s="3"/>
      <c r="P8" s="28"/>
    </row>
    <row r="9" spans="5:9" ht="21.75" customHeight="1">
      <c r="E9" s="581">
        <v>42948</v>
      </c>
      <c r="F9" s="581"/>
      <c r="G9" s="581"/>
      <c r="H9" s="581"/>
      <c r="I9" s="241"/>
    </row>
    <row r="10" ht="9.75" customHeight="1">
      <c r="G10" s="579"/>
    </row>
    <row r="11" ht="13.5" customHeight="1">
      <c r="G11" s="580"/>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184"/>
      <c r="E42" s="184"/>
      <c r="F42" s="185" t="s">
        <v>96</v>
      </c>
      <c r="G42" s="184"/>
      <c r="H42" s="184"/>
      <c r="I42" s="184"/>
      <c r="J42" s="184"/>
    </row>
    <row r="43" spans="3:10" ht="13.5">
      <c r="C43" s="185"/>
      <c r="D43" s="184"/>
      <c r="E43" s="184"/>
      <c r="F43" s="184"/>
      <c r="G43" s="184"/>
      <c r="H43" s="184"/>
      <c r="I43" s="184"/>
      <c r="J43" s="184"/>
    </row>
    <row r="44" spans="3:10" ht="13.5">
      <c r="C44" s="185"/>
      <c r="D44" s="184"/>
      <c r="E44" s="184"/>
      <c r="F44" s="184"/>
      <c r="G44" s="184"/>
      <c r="H44" s="184"/>
      <c r="I44" s="184"/>
      <c r="J44" s="184"/>
    </row>
    <row r="45" spans="3:10" ht="13.5">
      <c r="C45" s="185"/>
      <c r="D45" s="184"/>
      <c r="E45" s="184"/>
      <c r="F45" s="184"/>
      <c r="G45" s="184"/>
      <c r="H45" s="184"/>
      <c r="I45" s="184"/>
      <c r="J45" s="184"/>
    </row>
    <row r="46" spans="3:10" ht="13.5">
      <c r="C46" s="184"/>
      <c r="D46" s="184"/>
      <c r="E46" s="184"/>
      <c r="F46" s="184"/>
      <c r="G46" s="184"/>
      <c r="H46" s="184"/>
      <c r="I46" s="184"/>
      <c r="J46" s="184"/>
    </row>
    <row r="47" spans="3:10" ht="13.5">
      <c r="C47" s="184"/>
      <c r="D47" s="184"/>
      <c r="E47" s="184"/>
      <c r="F47" s="184"/>
      <c r="G47" s="184"/>
      <c r="H47" s="184"/>
      <c r="I47" s="184"/>
      <c r="J47" s="184"/>
    </row>
    <row r="48" spans="3:10" ht="13.5">
      <c r="C48" s="184"/>
      <c r="D48" s="184"/>
      <c r="E48" s="184"/>
      <c r="F48" s="184"/>
      <c r="G48" s="184"/>
      <c r="H48" s="184"/>
      <c r="I48" s="184"/>
      <c r="J48" s="184"/>
    </row>
    <row r="49" spans="3:10" ht="1.5" customHeight="1">
      <c r="C49" s="184"/>
      <c r="D49" s="184"/>
      <c r="E49" s="184"/>
      <c r="F49" s="184"/>
      <c r="G49" s="184"/>
      <c r="H49" s="184"/>
      <c r="I49" s="184"/>
      <c r="J49" s="184"/>
    </row>
    <row r="50" spans="3:11" ht="13.5">
      <c r="C50" s="184"/>
      <c r="D50" s="184"/>
      <c r="E50" s="184"/>
      <c r="F50" s="184"/>
      <c r="G50" s="184"/>
      <c r="H50" s="184"/>
      <c r="I50" s="184"/>
      <c r="J50" s="184"/>
      <c r="K50" s="17"/>
    </row>
    <row r="51" spans="3:11" ht="20.25" customHeight="1">
      <c r="C51" s="184"/>
      <c r="D51" s="184"/>
      <c r="E51" s="184"/>
      <c r="F51" s="184"/>
      <c r="G51" s="184"/>
      <c r="H51" s="184"/>
      <c r="I51" s="184"/>
      <c r="J51" s="184"/>
      <c r="K51" s="17"/>
    </row>
    <row r="52" spans="3:10" ht="24" customHeight="1">
      <c r="C52" s="184"/>
      <c r="D52" s="184"/>
      <c r="F52" s="577">
        <v>43034</v>
      </c>
      <c r="G52" s="577"/>
      <c r="H52" s="577"/>
      <c r="I52" s="184"/>
      <c r="J52" s="184"/>
    </row>
    <row r="53" spans="4:11" ht="18.75" customHeight="1">
      <c r="D53" s="576" t="s">
        <v>509</v>
      </c>
      <c r="E53" s="576"/>
      <c r="F53" s="576"/>
      <c r="G53" s="576"/>
      <c r="H53" s="576"/>
      <c r="I53" s="576"/>
      <c r="J53" s="576"/>
      <c r="K53" s="20"/>
    </row>
    <row r="54" spans="4:11" ht="10.5" customHeight="1">
      <c r="D54" s="20"/>
      <c r="E54" s="20"/>
      <c r="F54" s="127"/>
      <c r="G54" s="127"/>
      <c r="H54" s="127"/>
      <c r="I54" s="20"/>
      <c r="J54" s="20"/>
      <c r="K54" s="20"/>
    </row>
    <row r="55" ht="18.75" customHeight="1">
      <c r="K55" s="21"/>
    </row>
  </sheetData>
  <sheetProtection/>
  <mergeCells count="5">
    <mergeCell ref="D53:J53"/>
    <mergeCell ref="F52:H52"/>
    <mergeCell ref="C6:K6"/>
    <mergeCell ref="G10:G11"/>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3" t="s">
        <v>568</v>
      </c>
      <c r="H2" s="663"/>
      <c r="I2" s="663"/>
      <c r="J2" s="663"/>
      <c r="K2" s="663"/>
      <c r="L2" s="663"/>
      <c r="M2" s="663"/>
      <c r="N2" s="663"/>
      <c r="O2" s="317"/>
      <c r="P2" s="143"/>
      <c r="Q2" s="143"/>
      <c r="R2" s="319"/>
      <c r="S2" s="143"/>
      <c r="T2" s="143"/>
      <c r="U2" s="143"/>
      <c r="V2" s="143"/>
      <c r="W2" s="143"/>
      <c r="X2" s="143"/>
      <c r="Y2" s="143"/>
      <c r="Z2" s="143"/>
      <c r="AA2" s="143"/>
      <c r="AB2" s="143"/>
      <c r="AC2" s="143"/>
      <c r="AD2" s="143"/>
      <c r="AE2" s="143"/>
    </row>
    <row r="3" spans="1:19" ht="17.25">
      <c r="A3" s="160" t="s">
        <v>721</v>
      </c>
      <c r="B3" s="320"/>
      <c r="C3" s="320"/>
      <c r="H3" s="664"/>
      <c r="I3" s="664"/>
      <c r="J3" s="664"/>
      <c r="K3" s="664"/>
      <c r="L3" s="664"/>
      <c r="M3" s="664"/>
      <c r="N3" s="664"/>
      <c r="O3" s="664"/>
      <c r="S3" s="152" t="s">
        <v>332</v>
      </c>
    </row>
    <row r="4" spans="1:19" ht="13.5">
      <c r="A4" s="656" t="s">
        <v>4</v>
      </c>
      <c r="B4" s="656"/>
      <c r="C4" s="657"/>
      <c r="D4" s="144" t="s">
        <v>525</v>
      </c>
      <c r="E4" s="144" t="s">
        <v>526</v>
      </c>
      <c r="F4" s="144" t="s">
        <v>527</v>
      </c>
      <c r="G4" s="144" t="s">
        <v>528</v>
      </c>
      <c r="H4" s="144" t="s">
        <v>529</v>
      </c>
      <c r="I4" s="144" t="s">
        <v>530</v>
      </c>
      <c r="J4" s="144" t="s">
        <v>531</v>
      </c>
      <c r="K4" s="144" t="s">
        <v>532</v>
      </c>
      <c r="L4" s="144" t="s">
        <v>533</v>
      </c>
      <c r="M4" s="144" t="s">
        <v>534</v>
      </c>
      <c r="N4" s="144" t="s">
        <v>101</v>
      </c>
      <c r="O4" s="144" t="s">
        <v>536</v>
      </c>
      <c r="P4" s="144" t="s">
        <v>537</v>
      </c>
      <c r="Q4" s="144" t="s">
        <v>538</v>
      </c>
      <c r="R4" s="144" t="s">
        <v>539</v>
      </c>
      <c r="S4" s="144" t="s">
        <v>540</v>
      </c>
    </row>
    <row r="5" spans="1:19" ht="13.5">
      <c r="A5" s="658"/>
      <c r="B5" s="658"/>
      <c r="C5" s="659"/>
      <c r="D5" s="145" t="s">
        <v>17</v>
      </c>
      <c r="E5" s="145"/>
      <c r="F5" s="145"/>
      <c r="G5" s="145" t="s">
        <v>92</v>
      </c>
      <c r="H5" s="145" t="s">
        <v>18</v>
      </c>
      <c r="I5" s="145" t="s">
        <v>19</v>
      </c>
      <c r="J5" s="145" t="s">
        <v>20</v>
      </c>
      <c r="K5" s="145" t="s">
        <v>21</v>
      </c>
      <c r="L5" s="146" t="s">
        <v>22</v>
      </c>
      <c r="M5" s="147" t="s">
        <v>23</v>
      </c>
      <c r="N5" s="146" t="s">
        <v>99</v>
      </c>
      <c r="O5" s="146" t="s">
        <v>24</v>
      </c>
      <c r="P5" s="146" t="s">
        <v>25</v>
      </c>
      <c r="Q5" s="146" t="s">
        <v>26</v>
      </c>
      <c r="R5" s="146" t="s">
        <v>27</v>
      </c>
      <c r="S5" s="190" t="s">
        <v>656</v>
      </c>
    </row>
    <row r="6" spans="1:19" ht="18" customHeight="1">
      <c r="A6" s="660"/>
      <c r="B6" s="660"/>
      <c r="C6" s="661"/>
      <c r="D6" s="148" t="s">
        <v>28</v>
      </c>
      <c r="E6" s="148" t="s">
        <v>768</v>
      </c>
      <c r="F6" s="148" t="s">
        <v>769</v>
      </c>
      <c r="G6" s="148" t="s">
        <v>93</v>
      </c>
      <c r="H6" s="148" t="s">
        <v>29</v>
      </c>
      <c r="I6" s="148" t="s">
        <v>30</v>
      </c>
      <c r="J6" s="148" t="s">
        <v>31</v>
      </c>
      <c r="K6" s="148" t="s">
        <v>32</v>
      </c>
      <c r="L6" s="149" t="s">
        <v>33</v>
      </c>
      <c r="M6" s="150" t="s">
        <v>34</v>
      </c>
      <c r="N6" s="149" t="s">
        <v>100</v>
      </c>
      <c r="O6" s="149" t="s">
        <v>35</v>
      </c>
      <c r="P6" s="150" t="s">
        <v>36</v>
      </c>
      <c r="Q6" s="150" t="s">
        <v>37</v>
      </c>
      <c r="R6" s="149" t="s">
        <v>97</v>
      </c>
      <c r="S6" s="149" t="s">
        <v>657</v>
      </c>
    </row>
    <row r="7" spans="1:19" ht="15.75" customHeight="1">
      <c r="A7" s="165"/>
      <c r="B7" s="165"/>
      <c r="C7" s="165"/>
      <c r="D7" s="662" t="s">
        <v>91</v>
      </c>
      <c r="E7" s="662"/>
      <c r="F7" s="662"/>
      <c r="G7" s="662"/>
      <c r="H7" s="662"/>
      <c r="I7" s="662"/>
      <c r="J7" s="662"/>
      <c r="K7" s="662"/>
      <c r="L7" s="662"/>
      <c r="M7" s="662"/>
      <c r="N7" s="662"/>
      <c r="O7" s="662"/>
      <c r="P7" s="662"/>
      <c r="Q7" s="662"/>
      <c r="R7" s="662"/>
      <c r="S7" s="165"/>
    </row>
    <row r="8" spans="1:19" ht="13.5" customHeight="1">
      <c r="A8" s="321" t="s">
        <v>38</v>
      </c>
      <c r="B8" s="321" t="s">
        <v>94</v>
      </c>
      <c r="C8" s="322" t="s">
        <v>39</v>
      </c>
      <c r="D8" s="323">
        <v>105.7</v>
      </c>
      <c r="E8" s="324">
        <v>111.6</v>
      </c>
      <c r="F8" s="324">
        <v>103.7</v>
      </c>
      <c r="G8" s="324">
        <v>121.4</v>
      </c>
      <c r="H8" s="324">
        <v>82.5</v>
      </c>
      <c r="I8" s="324">
        <v>104.6</v>
      </c>
      <c r="J8" s="324">
        <v>104.1</v>
      </c>
      <c r="K8" s="324">
        <v>107.3</v>
      </c>
      <c r="L8" s="325">
        <v>92.8</v>
      </c>
      <c r="M8" s="325">
        <v>119.9</v>
      </c>
      <c r="N8" s="325">
        <v>92.6</v>
      </c>
      <c r="O8" s="325">
        <v>108.9</v>
      </c>
      <c r="P8" s="324">
        <v>103</v>
      </c>
      <c r="Q8" s="324">
        <v>110.8</v>
      </c>
      <c r="R8" s="324">
        <v>107.3</v>
      </c>
      <c r="S8" s="325">
        <v>108.5</v>
      </c>
    </row>
    <row r="9" spans="1:19" ht="13.5" customHeight="1">
      <c r="A9" s="326"/>
      <c r="B9" s="326" t="s">
        <v>590</v>
      </c>
      <c r="C9" s="327"/>
      <c r="D9" s="328">
        <v>106.3</v>
      </c>
      <c r="E9" s="161">
        <v>117.9</v>
      </c>
      <c r="F9" s="161">
        <v>103.9</v>
      </c>
      <c r="G9" s="161">
        <v>116.2</v>
      </c>
      <c r="H9" s="161">
        <v>82.9</v>
      </c>
      <c r="I9" s="161">
        <v>108.1</v>
      </c>
      <c r="J9" s="161">
        <v>103.3</v>
      </c>
      <c r="K9" s="161">
        <v>114.1</v>
      </c>
      <c r="L9" s="329">
        <v>94.3</v>
      </c>
      <c r="M9" s="329">
        <v>111.1</v>
      </c>
      <c r="N9" s="329">
        <v>93.8</v>
      </c>
      <c r="O9" s="329">
        <v>119.9</v>
      </c>
      <c r="P9" s="161">
        <v>104</v>
      </c>
      <c r="Q9" s="161">
        <v>109.3</v>
      </c>
      <c r="R9" s="161">
        <v>106.6</v>
      </c>
      <c r="S9" s="329">
        <v>111.8</v>
      </c>
    </row>
    <row r="10" spans="1:19" ht="13.5">
      <c r="A10" s="326"/>
      <c r="B10" s="326" t="s">
        <v>592</v>
      </c>
      <c r="C10" s="327"/>
      <c r="D10" s="328">
        <v>106.6</v>
      </c>
      <c r="E10" s="161">
        <v>116.6</v>
      </c>
      <c r="F10" s="161">
        <v>104.5</v>
      </c>
      <c r="G10" s="161">
        <v>119.4</v>
      </c>
      <c r="H10" s="161">
        <v>90.1</v>
      </c>
      <c r="I10" s="161">
        <v>112.3</v>
      </c>
      <c r="J10" s="161">
        <v>104.1</v>
      </c>
      <c r="K10" s="161">
        <v>115.5</v>
      </c>
      <c r="L10" s="329">
        <v>108.6</v>
      </c>
      <c r="M10" s="329">
        <v>112.9</v>
      </c>
      <c r="N10" s="329">
        <v>94.3</v>
      </c>
      <c r="O10" s="329">
        <v>117.4</v>
      </c>
      <c r="P10" s="161">
        <v>108.4</v>
      </c>
      <c r="Q10" s="161">
        <v>103.7</v>
      </c>
      <c r="R10" s="161">
        <v>108.3</v>
      </c>
      <c r="S10" s="329">
        <v>106.6</v>
      </c>
    </row>
    <row r="11" spans="1:19" ht="13.5" customHeight="1">
      <c r="A11" s="326"/>
      <c r="B11" s="326" t="s">
        <v>593</v>
      </c>
      <c r="C11" s="327"/>
      <c r="D11" s="328">
        <v>101</v>
      </c>
      <c r="E11" s="161">
        <v>110.2</v>
      </c>
      <c r="F11" s="161">
        <v>100.3</v>
      </c>
      <c r="G11" s="161">
        <v>107.3</v>
      </c>
      <c r="H11" s="161">
        <v>94.3</v>
      </c>
      <c r="I11" s="161">
        <v>103.3</v>
      </c>
      <c r="J11" s="161">
        <v>99</v>
      </c>
      <c r="K11" s="161">
        <v>106.6</v>
      </c>
      <c r="L11" s="329">
        <v>107.3</v>
      </c>
      <c r="M11" s="329">
        <v>106.7</v>
      </c>
      <c r="N11" s="329">
        <v>91.3</v>
      </c>
      <c r="O11" s="329">
        <v>100</v>
      </c>
      <c r="P11" s="161">
        <v>90.3</v>
      </c>
      <c r="Q11" s="161">
        <v>101.9</v>
      </c>
      <c r="R11" s="161">
        <v>102.9</v>
      </c>
      <c r="S11" s="329">
        <v>102</v>
      </c>
    </row>
    <row r="12" spans="1:19" ht="13.5" customHeight="1">
      <c r="A12" s="326"/>
      <c r="B12" s="326" t="s">
        <v>333</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336</v>
      </c>
      <c r="C13" s="172"/>
      <c r="D13" s="408" t="s">
        <v>519</v>
      </c>
      <c r="E13" s="409" t="s">
        <v>519</v>
      </c>
      <c r="F13" s="409" t="s">
        <v>519</v>
      </c>
      <c r="G13" s="409" t="s">
        <v>519</v>
      </c>
      <c r="H13" s="409" t="s">
        <v>519</v>
      </c>
      <c r="I13" s="409" t="s">
        <v>519</v>
      </c>
      <c r="J13" s="409" t="s">
        <v>519</v>
      </c>
      <c r="K13" s="409" t="s">
        <v>519</v>
      </c>
      <c r="L13" s="409" t="s">
        <v>519</v>
      </c>
      <c r="M13" s="409" t="s">
        <v>519</v>
      </c>
      <c r="N13" s="409" t="s">
        <v>519</v>
      </c>
      <c r="O13" s="409" t="s">
        <v>519</v>
      </c>
      <c r="P13" s="409" t="s">
        <v>519</v>
      </c>
      <c r="Q13" s="409" t="s">
        <v>519</v>
      </c>
      <c r="R13" s="409" t="s">
        <v>519</v>
      </c>
      <c r="S13" s="409" t="s">
        <v>520</v>
      </c>
    </row>
    <row r="14" spans="1:19" ht="13.5" customHeight="1">
      <c r="A14" s="326"/>
      <c r="B14" s="326" t="s">
        <v>46</v>
      </c>
      <c r="C14" s="327"/>
      <c r="D14" s="387">
        <v>98.4</v>
      </c>
      <c r="E14" s="388">
        <v>107.5</v>
      </c>
      <c r="F14" s="388">
        <v>98.6</v>
      </c>
      <c r="G14" s="388">
        <v>95.9</v>
      </c>
      <c r="H14" s="388">
        <v>88.5</v>
      </c>
      <c r="I14" s="388">
        <v>105.3</v>
      </c>
      <c r="J14" s="388">
        <v>95.8</v>
      </c>
      <c r="K14" s="388">
        <v>94.9</v>
      </c>
      <c r="L14" s="388">
        <v>105.2</v>
      </c>
      <c r="M14" s="388">
        <v>92.2</v>
      </c>
      <c r="N14" s="388">
        <v>94.8</v>
      </c>
      <c r="O14" s="388">
        <v>95.3</v>
      </c>
      <c r="P14" s="388">
        <v>98.4</v>
      </c>
      <c r="Q14" s="388">
        <v>98</v>
      </c>
      <c r="R14" s="388">
        <v>99.9</v>
      </c>
      <c r="S14" s="388">
        <v>99.4</v>
      </c>
    </row>
    <row r="15" spans="1:19" ht="13.5" customHeight="1">
      <c r="A15" s="326"/>
      <c r="B15" s="326" t="s">
        <v>47</v>
      </c>
      <c r="C15" s="327"/>
      <c r="D15" s="389">
        <v>98.6</v>
      </c>
      <c r="E15" s="162">
        <v>106.9</v>
      </c>
      <c r="F15" s="162">
        <v>99.9</v>
      </c>
      <c r="G15" s="162">
        <v>93.9</v>
      </c>
      <c r="H15" s="162">
        <v>91.8</v>
      </c>
      <c r="I15" s="162">
        <v>105.5</v>
      </c>
      <c r="J15" s="162">
        <v>95.1</v>
      </c>
      <c r="K15" s="162">
        <v>93.1</v>
      </c>
      <c r="L15" s="162">
        <v>106.8</v>
      </c>
      <c r="M15" s="162">
        <v>93.4</v>
      </c>
      <c r="N15" s="162">
        <v>91.8</v>
      </c>
      <c r="O15" s="162">
        <v>92.8</v>
      </c>
      <c r="P15" s="162">
        <v>97.7</v>
      </c>
      <c r="Q15" s="162">
        <v>97.8</v>
      </c>
      <c r="R15" s="162">
        <v>99.8</v>
      </c>
      <c r="S15" s="162">
        <v>100.1</v>
      </c>
    </row>
    <row r="16" spans="1:19" ht="13.5" customHeight="1">
      <c r="A16" s="326"/>
      <c r="B16" s="326" t="s">
        <v>16</v>
      </c>
      <c r="C16" s="327"/>
      <c r="D16" s="389">
        <v>98.1</v>
      </c>
      <c r="E16" s="162">
        <v>109.2</v>
      </c>
      <c r="F16" s="162">
        <v>99.8</v>
      </c>
      <c r="G16" s="162">
        <v>94.4</v>
      </c>
      <c r="H16" s="162">
        <v>87.9</v>
      </c>
      <c r="I16" s="162">
        <v>105.8</v>
      </c>
      <c r="J16" s="162">
        <v>93.3</v>
      </c>
      <c r="K16" s="162">
        <v>92.4</v>
      </c>
      <c r="L16" s="162">
        <v>104.1</v>
      </c>
      <c r="M16" s="162">
        <v>91.6</v>
      </c>
      <c r="N16" s="162">
        <v>91.5</v>
      </c>
      <c r="O16" s="162">
        <v>90.3</v>
      </c>
      <c r="P16" s="162">
        <v>97.8</v>
      </c>
      <c r="Q16" s="162">
        <v>97.4</v>
      </c>
      <c r="R16" s="162">
        <v>99.6</v>
      </c>
      <c r="S16" s="162">
        <v>98</v>
      </c>
    </row>
    <row r="17" spans="1:19" ht="13.5" customHeight="1">
      <c r="A17" s="326"/>
      <c r="B17" s="326" t="s">
        <v>48</v>
      </c>
      <c r="C17" s="327"/>
      <c r="D17" s="389">
        <v>98.4</v>
      </c>
      <c r="E17" s="162">
        <v>108.7</v>
      </c>
      <c r="F17" s="162">
        <v>100.1</v>
      </c>
      <c r="G17" s="162">
        <v>92.3</v>
      </c>
      <c r="H17" s="162">
        <v>88.9</v>
      </c>
      <c r="I17" s="162">
        <v>107.1</v>
      </c>
      <c r="J17" s="162">
        <v>93</v>
      </c>
      <c r="K17" s="162">
        <v>94.2</v>
      </c>
      <c r="L17" s="162">
        <v>103.4</v>
      </c>
      <c r="M17" s="162">
        <v>91.9</v>
      </c>
      <c r="N17" s="162">
        <v>93.2</v>
      </c>
      <c r="O17" s="162">
        <v>92.9</v>
      </c>
      <c r="P17" s="162">
        <v>98.9</v>
      </c>
      <c r="Q17" s="162">
        <v>97.7</v>
      </c>
      <c r="R17" s="162">
        <v>97.6</v>
      </c>
      <c r="S17" s="162">
        <v>98</v>
      </c>
    </row>
    <row r="18" spans="1:19" ht="13.5" customHeight="1">
      <c r="A18" s="326"/>
      <c r="B18" s="326" t="s">
        <v>90</v>
      </c>
      <c r="C18" s="327"/>
      <c r="D18" s="389">
        <v>100.5</v>
      </c>
      <c r="E18" s="162">
        <v>108</v>
      </c>
      <c r="F18" s="162">
        <v>103</v>
      </c>
      <c r="G18" s="162">
        <v>93.4</v>
      </c>
      <c r="H18" s="162">
        <v>86.6</v>
      </c>
      <c r="I18" s="162">
        <v>110.8</v>
      </c>
      <c r="J18" s="162">
        <v>95.4</v>
      </c>
      <c r="K18" s="162">
        <v>95.5</v>
      </c>
      <c r="L18" s="162">
        <v>104.1</v>
      </c>
      <c r="M18" s="162">
        <v>92.8</v>
      </c>
      <c r="N18" s="162">
        <v>97.7</v>
      </c>
      <c r="O18" s="162">
        <v>94</v>
      </c>
      <c r="P18" s="162">
        <v>99.3</v>
      </c>
      <c r="Q18" s="162">
        <v>98.6</v>
      </c>
      <c r="R18" s="162">
        <v>99.6</v>
      </c>
      <c r="S18" s="162">
        <v>102.1</v>
      </c>
    </row>
    <row r="19" spans="1:19" ht="13.5" customHeight="1">
      <c r="A19" s="326" t="s">
        <v>335</v>
      </c>
      <c r="B19" s="326" t="s">
        <v>49</v>
      </c>
      <c r="C19" s="327" t="s">
        <v>594</v>
      </c>
      <c r="D19" s="389">
        <v>99</v>
      </c>
      <c r="E19" s="162">
        <v>109.1</v>
      </c>
      <c r="F19" s="162">
        <v>99.3</v>
      </c>
      <c r="G19" s="162">
        <v>93.2</v>
      </c>
      <c r="H19" s="162">
        <v>88.1</v>
      </c>
      <c r="I19" s="162">
        <v>108.2</v>
      </c>
      <c r="J19" s="162">
        <v>93.1</v>
      </c>
      <c r="K19" s="162">
        <v>96.8</v>
      </c>
      <c r="L19" s="162">
        <v>97.7</v>
      </c>
      <c r="M19" s="162">
        <v>99.5</v>
      </c>
      <c r="N19" s="162">
        <v>100.5</v>
      </c>
      <c r="O19" s="162">
        <v>95.8</v>
      </c>
      <c r="P19" s="162">
        <v>101.7</v>
      </c>
      <c r="Q19" s="162">
        <v>95.8</v>
      </c>
      <c r="R19" s="162">
        <v>99.8</v>
      </c>
      <c r="S19" s="162">
        <v>99.4</v>
      </c>
    </row>
    <row r="20" spans="1:19" ht="13.5" customHeight="1">
      <c r="A20" s="326"/>
      <c r="B20" s="326" t="s">
        <v>40</v>
      </c>
      <c r="C20" s="327"/>
      <c r="D20" s="389">
        <v>99.6</v>
      </c>
      <c r="E20" s="162">
        <v>112.9</v>
      </c>
      <c r="F20" s="162">
        <v>101.3</v>
      </c>
      <c r="G20" s="162">
        <v>93.9</v>
      </c>
      <c r="H20" s="162">
        <v>84.3</v>
      </c>
      <c r="I20" s="162">
        <v>107.4</v>
      </c>
      <c r="J20" s="162">
        <v>92.8</v>
      </c>
      <c r="K20" s="162">
        <v>94.9</v>
      </c>
      <c r="L20" s="162">
        <v>99.9</v>
      </c>
      <c r="M20" s="162">
        <v>100.5</v>
      </c>
      <c r="N20" s="162">
        <v>95.5</v>
      </c>
      <c r="O20" s="162">
        <v>91.9</v>
      </c>
      <c r="P20" s="162">
        <v>101.5</v>
      </c>
      <c r="Q20" s="162">
        <v>97.6</v>
      </c>
      <c r="R20" s="162">
        <v>99.5</v>
      </c>
      <c r="S20" s="162">
        <v>99.6</v>
      </c>
    </row>
    <row r="21" spans="1:19" ht="13.5" customHeight="1">
      <c r="A21" s="326"/>
      <c r="B21" s="326" t="s">
        <v>41</v>
      </c>
      <c r="C21" s="327"/>
      <c r="D21" s="389">
        <v>99.2</v>
      </c>
      <c r="E21" s="162">
        <v>109.7</v>
      </c>
      <c r="F21" s="162">
        <v>100.9</v>
      </c>
      <c r="G21" s="162">
        <v>93.1</v>
      </c>
      <c r="H21" s="162">
        <v>90.6</v>
      </c>
      <c r="I21" s="162">
        <v>106.5</v>
      </c>
      <c r="J21" s="162">
        <v>91.3</v>
      </c>
      <c r="K21" s="162">
        <v>97.6</v>
      </c>
      <c r="L21" s="162">
        <v>99.1</v>
      </c>
      <c r="M21" s="162">
        <v>98.6</v>
      </c>
      <c r="N21" s="162">
        <v>97.3</v>
      </c>
      <c r="O21" s="162">
        <v>92.1</v>
      </c>
      <c r="P21" s="162">
        <v>101</v>
      </c>
      <c r="Q21" s="162">
        <v>96.4</v>
      </c>
      <c r="R21" s="162">
        <v>98.7</v>
      </c>
      <c r="S21" s="162">
        <v>98.8</v>
      </c>
    </row>
    <row r="22" spans="1:19" ht="13.5" customHeight="1">
      <c r="A22" s="326"/>
      <c r="B22" s="326" t="s">
        <v>42</v>
      </c>
      <c r="C22" s="327"/>
      <c r="D22" s="389">
        <v>100.1</v>
      </c>
      <c r="E22" s="162">
        <v>109.7</v>
      </c>
      <c r="F22" s="162">
        <v>102.2</v>
      </c>
      <c r="G22" s="162">
        <v>94.5</v>
      </c>
      <c r="H22" s="162">
        <v>87.8</v>
      </c>
      <c r="I22" s="162">
        <v>109</v>
      </c>
      <c r="J22" s="162">
        <v>93.6</v>
      </c>
      <c r="K22" s="162">
        <v>98.6</v>
      </c>
      <c r="L22" s="162">
        <v>99.9</v>
      </c>
      <c r="M22" s="162">
        <v>96.2</v>
      </c>
      <c r="N22" s="162">
        <v>98.5</v>
      </c>
      <c r="O22" s="162">
        <v>96.8</v>
      </c>
      <c r="P22" s="162">
        <v>99.6</v>
      </c>
      <c r="Q22" s="162">
        <v>95.8</v>
      </c>
      <c r="R22" s="162">
        <v>102.1</v>
      </c>
      <c r="S22" s="162">
        <v>98.5</v>
      </c>
    </row>
    <row r="23" spans="1:19" ht="13.5" customHeight="1">
      <c r="A23" s="326"/>
      <c r="B23" s="326" t="s">
        <v>43</v>
      </c>
      <c r="C23" s="327"/>
      <c r="D23" s="389">
        <v>99</v>
      </c>
      <c r="E23" s="162">
        <v>109.8</v>
      </c>
      <c r="F23" s="162">
        <v>99.2</v>
      </c>
      <c r="G23" s="162">
        <v>94.7</v>
      </c>
      <c r="H23" s="162">
        <v>87.2</v>
      </c>
      <c r="I23" s="162">
        <v>105.6</v>
      </c>
      <c r="J23" s="162">
        <v>93.4</v>
      </c>
      <c r="K23" s="162">
        <v>99.3</v>
      </c>
      <c r="L23" s="162">
        <v>99.6</v>
      </c>
      <c r="M23" s="162">
        <v>95</v>
      </c>
      <c r="N23" s="162">
        <v>100.3</v>
      </c>
      <c r="O23" s="162">
        <v>95.5</v>
      </c>
      <c r="P23" s="162">
        <v>101</v>
      </c>
      <c r="Q23" s="162">
        <v>97.3</v>
      </c>
      <c r="R23" s="162">
        <v>98.7</v>
      </c>
      <c r="S23" s="162">
        <v>96.7</v>
      </c>
    </row>
    <row r="24" spans="1:46" ht="13.5" customHeight="1">
      <c r="A24" s="326"/>
      <c r="B24" s="326" t="s">
        <v>44</v>
      </c>
      <c r="C24" s="327"/>
      <c r="D24" s="389">
        <v>100.9</v>
      </c>
      <c r="E24" s="162">
        <v>110.7</v>
      </c>
      <c r="F24" s="162">
        <v>101</v>
      </c>
      <c r="G24" s="162">
        <v>94.1</v>
      </c>
      <c r="H24" s="162">
        <v>88.8</v>
      </c>
      <c r="I24" s="162">
        <v>110.5</v>
      </c>
      <c r="J24" s="162">
        <v>95.1</v>
      </c>
      <c r="K24" s="162">
        <v>96.2</v>
      </c>
      <c r="L24" s="162">
        <v>99.9</v>
      </c>
      <c r="M24" s="162">
        <v>98</v>
      </c>
      <c r="N24" s="162">
        <v>100</v>
      </c>
      <c r="O24" s="162">
        <v>97.5</v>
      </c>
      <c r="P24" s="162">
        <v>103.2</v>
      </c>
      <c r="Q24" s="162">
        <v>100.5</v>
      </c>
      <c r="R24" s="162">
        <v>102.1</v>
      </c>
      <c r="S24" s="162">
        <v>100</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45</v>
      </c>
      <c r="C25" s="327"/>
      <c r="D25" s="389">
        <v>99.7</v>
      </c>
      <c r="E25" s="162">
        <v>107.4</v>
      </c>
      <c r="F25" s="162">
        <v>100.9</v>
      </c>
      <c r="G25" s="162">
        <v>98.6</v>
      </c>
      <c r="H25" s="162">
        <v>87.4</v>
      </c>
      <c r="I25" s="162">
        <v>107.2</v>
      </c>
      <c r="J25" s="162">
        <v>92.9</v>
      </c>
      <c r="K25" s="162">
        <v>98.1</v>
      </c>
      <c r="L25" s="162">
        <v>100</v>
      </c>
      <c r="M25" s="162">
        <v>101.6</v>
      </c>
      <c r="N25" s="162">
        <v>100.2</v>
      </c>
      <c r="O25" s="162">
        <v>94.4</v>
      </c>
      <c r="P25" s="162">
        <v>104.6</v>
      </c>
      <c r="Q25" s="162">
        <v>97.7</v>
      </c>
      <c r="R25" s="162">
        <v>102.5</v>
      </c>
      <c r="S25" s="162">
        <v>93.5</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633</v>
      </c>
      <c r="C26" s="172"/>
      <c r="D26" s="173">
        <v>99.6</v>
      </c>
      <c r="E26" s="174">
        <v>108</v>
      </c>
      <c r="F26" s="174">
        <v>99.5</v>
      </c>
      <c r="G26" s="174">
        <v>96.5</v>
      </c>
      <c r="H26" s="174">
        <v>88.8</v>
      </c>
      <c r="I26" s="174">
        <v>108.3</v>
      </c>
      <c r="J26" s="174">
        <v>93.7</v>
      </c>
      <c r="K26" s="174">
        <v>100.6</v>
      </c>
      <c r="L26" s="174">
        <v>99.7</v>
      </c>
      <c r="M26" s="174">
        <v>99</v>
      </c>
      <c r="N26" s="174">
        <v>102.3</v>
      </c>
      <c r="O26" s="174">
        <v>95.2</v>
      </c>
      <c r="P26" s="174">
        <v>103.1</v>
      </c>
      <c r="Q26" s="174">
        <v>99.8</v>
      </c>
      <c r="R26" s="174">
        <v>100.9</v>
      </c>
      <c r="S26" s="174">
        <v>93.5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2" t="s">
        <v>548</v>
      </c>
      <c r="E27" s="652"/>
      <c r="F27" s="652"/>
      <c r="G27" s="652"/>
      <c r="H27" s="652"/>
      <c r="I27" s="652"/>
      <c r="J27" s="652"/>
      <c r="K27" s="652"/>
      <c r="L27" s="652"/>
      <c r="M27" s="652"/>
      <c r="N27" s="652"/>
      <c r="O27" s="652"/>
      <c r="P27" s="652"/>
      <c r="Q27" s="652"/>
      <c r="R27" s="652"/>
      <c r="S27" s="652"/>
    </row>
    <row r="28" spans="1:19" ht="13.5" customHeight="1">
      <c r="A28" s="321" t="s">
        <v>38</v>
      </c>
      <c r="B28" s="321" t="s">
        <v>94</v>
      </c>
      <c r="C28" s="322" t="s">
        <v>39</v>
      </c>
      <c r="D28" s="323">
        <v>-2</v>
      </c>
      <c r="E28" s="324">
        <v>-3.3</v>
      </c>
      <c r="F28" s="324">
        <v>0.1</v>
      </c>
      <c r="G28" s="324">
        <v>6.4</v>
      </c>
      <c r="H28" s="324">
        <v>-8.6</v>
      </c>
      <c r="I28" s="324">
        <v>-2.4</v>
      </c>
      <c r="J28" s="324">
        <v>-0.8</v>
      </c>
      <c r="K28" s="324">
        <v>-3.4</v>
      </c>
      <c r="L28" s="325">
        <v>-19</v>
      </c>
      <c r="M28" s="325">
        <v>5.6</v>
      </c>
      <c r="N28" s="325">
        <v>-14.6</v>
      </c>
      <c r="O28" s="325">
        <v>0.1</v>
      </c>
      <c r="P28" s="324">
        <v>-13.4</v>
      </c>
      <c r="Q28" s="324">
        <v>-2.6</v>
      </c>
      <c r="R28" s="324">
        <v>-1.1</v>
      </c>
      <c r="S28" s="325">
        <v>9.9</v>
      </c>
    </row>
    <row r="29" spans="1:19" ht="13.5" customHeight="1">
      <c r="A29" s="326"/>
      <c r="B29" s="326" t="s">
        <v>590</v>
      </c>
      <c r="C29" s="327"/>
      <c r="D29" s="328">
        <v>1</v>
      </c>
      <c r="E29" s="161">
        <v>6</v>
      </c>
      <c r="F29" s="161">
        <v>0.5</v>
      </c>
      <c r="G29" s="161">
        <v>-3.9</v>
      </c>
      <c r="H29" s="161">
        <v>0.8</v>
      </c>
      <c r="I29" s="161">
        <v>3.7</v>
      </c>
      <c r="J29" s="161">
        <v>-0.6</v>
      </c>
      <c r="K29" s="161">
        <v>6.6</v>
      </c>
      <c r="L29" s="329">
        <v>2</v>
      </c>
      <c r="M29" s="329">
        <v>-7</v>
      </c>
      <c r="N29" s="329">
        <v>1.8</v>
      </c>
      <c r="O29" s="329">
        <v>10.5</v>
      </c>
      <c r="P29" s="161">
        <v>1.5</v>
      </c>
      <c r="Q29" s="161">
        <v>-0.9</v>
      </c>
      <c r="R29" s="161">
        <v>-0.3</v>
      </c>
      <c r="S29" s="329">
        <v>3.4</v>
      </c>
    </row>
    <row r="30" spans="1:19" ht="13.5" customHeight="1">
      <c r="A30" s="326"/>
      <c r="B30" s="326" t="s">
        <v>592</v>
      </c>
      <c r="C30" s="327"/>
      <c r="D30" s="328">
        <v>-0.1</v>
      </c>
      <c r="E30" s="161">
        <v>-1.4</v>
      </c>
      <c r="F30" s="161">
        <v>0.3</v>
      </c>
      <c r="G30" s="161">
        <v>2.5</v>
      </c>
      <c r="H30" s="161">
        <v>8.4</v>
      </c>
      <c r="I30" s="161">
        <v>3.6</v>
      </c>
      <c r="J30" s="161">
        <v>0.6</v>
      </c>
      <c r="K30" s="161">
        <v>1</v>
      </c>
      <c r="L30" s="329">
        <v>14.9</v>
      </c>
      <c r="M30" s="329">
        <v>1.2</v>
      </c>
      <c r="N30" s="329">
        <v>0.1</v>
      </c>
      <c r="O30" s="329">
        <v>-2.4</v>
      </c>
      <c r="P30" s="161">
        <v>3.8</v>
      </c>
      <c r="Q30" s="161">
        <v>-5.5</v>
      </c>
      <c r="R30" s="161">
        <v>1.2</v>
      </c>
      <c r="S30" s="329">
        <v>-4.8</v>
      </c>
    </row>
    <row r="31" spans="1:19" ht="13.5" customHeight="1">
      <c r="A31" s="326"/>
      <c r="B31" s="326" t="s">
        <v>593</v>
      </c>
      <c r="C31" s="327"/>
      <c r="D31" s="328">
        <v>-5.2</v>
      </c>
      <c r="E31" s="161">
        <v>-5.5</v>
      </c>
      <c r="F31" s="161">
        <v>-4</v>
      </c>
      <c r="G31" s="161">
        <v>-10.1</v>
      </c>
      <c r="H31" s="161">
        <v>4.8</v>
      </c>
      <c r="I31" s="161">
        <v>-7.9</v>
      </c>
      <c r="J31" s="161">
        <v>-4.9</v>
      </c>
      <c r="K31" s="161">
        <v>-7.7</v>
      </c>
      <c r="L31" s="329">
        <v>-1.2</v>
      </c>
      <c r="M31" s="329">
        <v>-5.4</v>
      </c>
      <c r="N31" s="329">
        <v>-3.1</v>
      </c>
      <c r="O31" s="329">
        <v>-14.7</v>
      </c>
      <c r="P31" s="161">
        <v>-16.4</v>
      </c>
      <c r="Q31" s="161">
        <v>-1.6</v>
      </c>
      <c r="R31" s="161">
        <v>-4.8</v>
      </c>
      <c r="S31" s="329">
        <v>-4.2</v>
      </c>
    </row>
    <row r="32" spans="1:19" ht="13.5" customHeight="1">
      <c r="A32" s="326"/>
      <c r="B32" s="326" t="s">
        <v>333</v>
      </c>
      <c r="C32" s="327"/>
      <c r="D32" s="328">
        <v>-0.9</v>
      </c>
      <c r="E32" s="161">
        <v>-9.1</v>
      </c>
      <c r="F32" s="161">
        <v>-0.1</v>
      </c>
      <c r="G32" s="161">
        <v>-6.7</v>
      </c>
      <c r="H32" s="161">
        <v>6.2</v>
      </c>
      <c r="I32" s="161">
        <v>-3.1</v>
      </c>
      <c r="J32" s="161">
        <v>1.3</v>
      </c>
      <c r="K32" s="161">
        <v>-5.9</v>
      </c>
      <c r="L32" s="329">
        <v>-6.7</v>
      </c>
      <c r="M32" s="329">
        <v>-6.1</v>
      </c>
      <c r="N32" s="329">
        <v>9.7</v>
      </c>
      <c r="O32" s="329">
        <v>0.1</v>
      </c>
      <c r="P32" s="161">
        <v>10.8</v>
      </c>
      <c r="Q32" s="161">
        <v>-1.7</v>
      </c>
      <c r="R32" s="161">
        <v>-2.7</v>
      </c>
      <c r="S32" s="329">
        <v>-1.9</v>
      </c>
    </row>
    <row r="33" spans="1:19" ht="13.5" customHeight="1">
      <c r="A33" s="230"/>
      <c r="B33" s="171" t="s">
        <v>336</v>
      </c>
      <c r="C33" s="231"/>
      <c r="D33" s="408" t="s">
        <v>519</v>
      </c>
      <c r="E33" s="409" t="s">
        <v>519</v>
      </c>
      <c r="F33" s="409" t="s">
        <v>519</v>
      </c>
      <c r="G33" s="409" t="s">
        <v>519</v>
      </c>
      <c r="H33" s="409" t="s">
        <v>519</v>
      </c>
      <c r="I33" s="409" t="s">
        <v>519</v>
      </c>
      <c r="J33" s="409" t="s">
        <v>519</v>
      </c>
      <c r="K33" s="409" t="s">
        <v>519</v>
      </c>
      <c r="L33" s="409" t="s">
        <v>519</v>
      </c>
      <c r="M33" s="409" t="s">
        <v>519</v>
      </c>
      <c r="N33" s="409" t="s">
        <v>519</v>
      </c>
      <c r="O33" s="409" t="s">
        <v>519</v>
      </c>
      <c r="P33" s="409" t="s">
        <v>519</v>
      </c>
      <c r="Q33" s="409" t="s">
        <v>519</v>
      </c>
      <c r="R33" s="409" t="s">
        <v>519</v>
      </c>
      <c r="S33" s="409" t="s">
        <v>520</v>
      </c>
    </row>
    <row r="34" spans="1:19" ht="13.5" customHeight="1">
      <c r="A34" s="326"/>
      <c r="B34" s="326" t="s">
        <v>46</v>
      </c>
      <c r="C34" s="327"/>
      <c r="D34" s="534" t="s">
        <v>95</v>
      </c>
      <c r="E34" s="535" t="s">
        <v>95</v>
      </c>
      <c r="F34" s="535" t="s">
        <v>95</v>
      </c>
      <c r="G34" s="535" t="s">
        <v>95</v>
      </c>
      <c r="H34" s="535" t="s">
        <v>95</v>
      </c>
      <c r="I34" s="535" t="s">
        <v>95</v>
      </c>
      <c r="J34" s="535" t="s">
        <v>95</v>
      </c>
      <c r="K34" s="535" t="s">
        <v>95</v>
      </c>
      <c r="L34" s="535" t="s">
        <v>95</v>
      </c>
      <c r="M34" s="535" t="s">
        <v>95</v>
      </c>
      <c r="N34" s="535" t="s">
        <v>95</v>
      </c>
      <c r="O34" s="535" t="s">
        <v>95</v>
      </c>
      <c r="P34" s="535" t="s">
        <v>95</v>
      </c>
      <c r="Q34" s="535" t="s">
        <v>95</v>
      </c>
      <c r="R34" s="535" t="s">
        <v>95</v>
      </c>
      <c r="S34" s="535" t="s">
        <v>95</v>
      </c>
    </row>
    <row r="35" spans="1:19" ht="13.5" customHeight="1">
      <c r="A35" s="326"/>
      <c r="B35" s="326" t="s">
        <v>47</v>
      </c>
      <c r="C35" s="327"/>
      <c r="D35" s="423" t="s">
        <v>95</v>
      </c>
      <c r="E35" s="424" t="s">
        <v>95</v>
      </c>
      <c r="F35" s="424" t="s">
        <v>95</v>
      </c>
      <c r="G35" s="424" t="s">
        <v>95</v>
      </c>
      <c r="H35" s="424" t="s">
        <v>95</v>
      </c>
      <c r="I35" s="424" t="s">
        <v>95</v>
      </c>
      <c r="J35" s="424" t="s">
        <v>95</v>
      </c>
      <c r="K35" s="424" t="s">
        <v>95</v>
      </c>
      <c r="L35" s="424" t="s">
        <v>95</v>
      </c>
      <c r="M35" s="424" t="s">
        <v>95</v>
      </c>
      <c r="N35" s="424" t="s">
        <v>95</v>
      </c>
      <c r="O35" s="424" t="s">
        <v>95</v>
      </c>
      <c r="P35" s="424" t="s">
        <v>95</v>
      </c>
      <c r="Q35" s="424" t="s">
        <v>95</v>
      </c>
      <c r="R35" s="424" t="s">
        <v>95</v>
      </c>
      <c r="S35" s="424" t="s">
        <v>95</v>
      </c>
    </row>
    <row r="36" spans="1:19" ht="13.5" customHeight="1">
      <c r="A36" s="326"/>
      <c r="B36" s="326" t="s">
        <v>16</v>
      </c>
      <c r="C36" s="327"/>
      <c r="D36" s="423" t="s">
        <v>95</v>
      </c>
      <c r="E36" s="424" t="s">
        <v>95</v>
      </c>
      <c r="F36" s="424" t="s">
        <v>95</v>
      </c>
      <c r="G36" s="424" t="s">
        <v>95</v>
      </c>
      <c r="H36" s="424" t="s">
        <v>95</v>
      </c>
      <c r="I36" s="424" t="s">
        <v>95</v>
      </c>
      <c r="J36" s="424" t="s">
        <v>95</v>
      </c>
      <c r="K36" s="424" t="s">
        <v>95</v>
      </c>
      <c r="L36" s="424" t="s">
        <v>95</v>
      </c>
      <c r="M36" s="424" t="s">
        <v>95</v>
      </c>
      <c r="N36" s="424" t="s">
        <v>95</v>
      </c>
      <c r="O36" s="424" t="s">
        <v>95</v>
      </c>
      <c r="P36" s="424" t="s">
        <v>95</v>
      </c>
      <c r="Q36" s="424" t="s">
        <v>95</v>
      </c>
      <c r="R36" s="424" t="s">
        <v>95</v>
      </c>
      <c r="S36" s="424" t="s">
        <v>95</v>
      </c>
    </row>
    <row r="37" spans="1:19" ht="13.5" customHeight="1">
      <c r="A37" s="326"/>
      <c r="B37" s="326" t="s">
        <v>48</v>
      </c>
      <c r="C37" s="327"/>
      <c r="D37" s="423" t="s">
        <v>95</v>
      </c>
      <c r="E37" s="424" t="s">
        <v>95</v>
      </c>
      <c r="F37" s="424" t="s">
        <v>95</v>
      </c>
      <c r="G37" s="424" t="s">
        <v>95</v>
      </c>
      <c r="H37" s="424" t="s">
        <v>95</v>
      </c>
      <c r="I37" s="424" t="s">
        <v>95</v>
      </c>
      <c r="J37" s="424" t="s">
        <v>95</v>
      </c>
      <c r="K37" s="424" t="s">
        <v>95</v>
      </c>
      <c r="L37" s="424" t="s">
        <v>95</v>
      </c>
      <c r="M37" s="424" t="s">
        <v>95</v>
      </c>
      <c r="N37" s="424" t="s">
        <v>95</v>
      </c>
      <c r="O37" s="424" t="s">
        <v>95</v>
      </c>
      <c r="P37" s="424" t="s">
        <v>95</v>
      </c>
      <c r="Q37" s="424" t="s">
        <v>95</v>
      </c>
      <c r="R37" s="424" t="s">
        <v>95</v>
      </c>
      <c r="S37" s="424" t="s">
        <v>95</v>
      </c>
    </row>
    <row r="38" spans="1:19" ht="13.5" customHeight="1">
      <c r="A38" s="326"/>
      <c r="B38" s="326" t="s">
        <v>90</v>
      </c>
      <c r="C38" s="327"/>
      <c r="D38" s="423" t="s">
        <v>95</v>
      </c>
      <c r="E38" s="424" t="s">
        <v>95</v>
      </c>
      <c r="F38" s="424" t="s">
        <v>95</v>
      </c>
      <c r="G38" s="424" t="s">
        <v>95</v>
      </c>
      <c r="H38" s="424" t="s">
        <v>95</v>
      </c>
      <c r="I38" s="424" t="s">
        <v>95</v>
      </c>
      <c r="J38" s="424" t="s">
        <v>95</v>
      </c>
      <c r="K38" s="424" t="s">
        <v>95</v>
      </c>
      <c r="L38" s="424" t="s">
        <v>95</v>
      </c>
      <c r="M38" s="424" t="s">
        <v>95</v>
      </c>
      <c r="N38" s="424" t="s">
        <v>95</v>
      </c>
      <c r="O38" s="424" t="s">
        <v>95</v>
      </c>
      <c r="P38" s="424" t="s">
        <v>95</v>
      </c>
      <c r="Q38" s="424" t="s">
        <v>95</v>
      </c>
      <c r="R38" s="424" t="s">
        <v>95</v>
      </c>
      <c r="S38" s="424" t="s">
        <v>95</v>
      </c>
    </row>
    <row r="39" spans="1:19" ht="13.5" customHeight="1">
      <c r="A39" s="326" t="s">
        <v>335</v>
      </c>
      <c r="B39" s="326" t="s">
        <v>49</v>
      </c>
      <c r="C39" s="327" t="s">
        <v>594</v>
      </c>
      <c r="D39" s="423" t="s">
        <v>95</v>
      </c>
      <c r="E39" s="424" t="s">
        <v>95</v>
      </c>
      <c r="F39" s="424" t="s">
        <v>95</v>
      </c>
      <c r="G39" s="424" t="s">
        <v>95</v>
      </c>
      <c r="H39" s="424" t="s">
        <v>95</v>
      </c>
      <c r="I39" s="424" t="s">
        <v>95</v>
      </c>
      <c r="J39" s="424" t="s">
        <v>95</v>
      </c>
      <c r="K39" s="424" t="s">
        <v>95</v>
      </c>
      <c r="L39" s="424" t="s">
        <v>95</v>
      </c>
      <c r="M39" s="424" t="s">
        <v>95</v>
      </c>
      <c r="N39" s="424" t="s">
        <v>95</v>
      </c>
      <c r="O39" s="424" t="s">
        <v>95</v>
      </c>
      <c r="P39" s="424" t="s">
        <v>95</v>
      </c>
      <c r="Q39" s="424" t="s">
        <v>95</v>
      </c>
      <c r="R39" s="424" t="s">
        <v>95</v>
      </c>
      <c r="S39" s="424" t="s">
        <v>95</v>
      </c>
    </row>
    <row r="40" spans="1:19" ht="13.5" customHeight="1">
      <c r="A40" s="326"/>
      <c r="B40" s="326" t="s">
        <v>40</v>
      </c>
      <c r="C40" s="327"/>
      <c r="D40" s="423" t="s">
        <v>95</v>
      </c>
      <c r="E40" s="424" t="s">
        <v>95</v>
      </c>
      <c r="F40" s="424" t="s">
        <v>95</v>
      </c>
      <c r="G40" s="424" t="s">
        <v>95</v>
      </c>
      <c r="H40" s="424" t="s">
        <v>95</v>
      </c>
      <c r="I40" s="424" t="s">
        <v>95</v>
      </c>
      <c r="J40" s="424" t="s">
        <v>95</v>
      </c>
      <c r="K40" s="424" t="s">
        <v>95</v>
      </c>
      <c r="L40" s="424" t="s">
        <v>95</v>
      </c>
      <c r="M40" s="424" t="s">
        <v>95</v>
      </c>
      <c r="N40" s="424" t="s">
        <v>95</v>
      </c>
      <c r="O40" s="424" t="s">
        <v>95</v>
      </c>
      <c r="P40" s="424" t="s">
        <v>95</v>
      </c>
      <c r="Q40" s="424" t="s">
        <v>95</v>
      </c>
      <c r="R40" s="424" t="s">
        <v>95</v>
      </c>
      <c r="S40" s="424" t="s">
        <v>95</v>
      </c>
    </row>
    <row r="41" spans="1:19" ht="13.5" customHeight="1">
      <c r="A41" s="326"/>
      <c r="B41" s="326" t="s">
        <v>41</v>
      </c>
      <c r="C41" s="327"/>
      <c r="D41" s="423" t="s">
        <v>95</v>
      </c>
      <c r="E41" s="424" t="s">
        <v>95</v>
      </c>
      <c r="F41" s="424" t="s">
        <v>95</v>
      </c>
      <c r="G41" s="424" t="s">
        <v>95</v>
      </c>
      <c r="H41" s="424" t="s">
        <v>95</v>
      </c>
      <c r="I41" s="424" t="s">
        <v>95</v>
      </c>
      <c r="J41" s="424" t="s">
        <v>95</v>
      </c>
      <c r="K41" s="424" t="s">
        <v>95</v>
      </c>
      <c r="L41" s="424" t="s">
        <v>95</v>
      </c>
      <c r="M41" s="424" t="s">
        <v>95</v>
      </c>
      <c r="N41" s="424" t="s">
        <v>95</v>
      </c>
      <c r="O41" s="424" t="s">
        <v>95</v>
      </c>
      <c r="P41" s="424" t="s">
        <v>95</v>
      </c>
      <c r="Q41" s="424" t="s">
        <v>95</v>
      </c>
      <c r="R41" s="424" t="s">
        <v>95</v>
      </c>
      <c r="S41" s="424" t="s">
        <v>95</v>
      </c>
    </row>
    <row r="42" spans="1:19" ht="13.5" customHeight="1">
      <c r="A42" s="326"/>
      <c r="B42" s="326" t="s">
        <v>42</v>
      </c>
      <c r="C42" s="327"/>
      <c r="D42" s="423">
        <v>-1.6</v>
      </c>
      <c r="E42" s="424">
        <v>4.4</v>
      </c>
      <c r="F42" s="424">
        <v>-0.3</v>
      </c>
      <c r="G42" s="424">
        <v>-2.5</v>
      </c>
      <c r="H42" s="424">
        <v>-12.3</v>
      </c>
      <c r="I42" s="424">
        <v>-1</v>
      </c>
      <c r="J42" s="424">
        <v>-5</v>
      </c>
      <c r="K42" s="424">
        <v>3.5</v>
      </c>
      <c r="L42" s="424">
        <v>0.7</v>
      </c>
      <c r="M42" s="424">
        <v>-2.1</v>
      </c>
      <c r="N42" s="424">
        <v>-0.3</v>
      </c>
      <c r="O42" s="424">
        <v>-1.1</v>
      </c>
      <c r="P42" s="424">
        <v>-3</v>
      </c>
      <c r="Q42" s="424">
        <v>-7</v>
      </c>
      <c r="R42" s="424">
        <v>6.4</v>
      </c>
      <c r="S42" s="424">
        <v>-3.7</v>
      </c>
    </row>
    <row r="43" spans="1:19" ht="13.5" customHeight="1">
      <c r="A43" s="326"/>
      <c r="B43" s="326" t="s">
        <v>43</v>
      </c>
      <c r="C43" s="327"/>
      <c r="D43" s="423">
        <v>0</v>
      </c>
      <c r="E43" s="424">
        <v>7.8</v>
      </c>
      <c r="F43" s="424">
        <v>0.7</v>
      </c>
      <c r="G43" s="424">
        <v>6</v>
      </c>
      <c r="H43" s="424">
        <v>-9.8</v>
      </c>
      <c r="I43" s="424">
        <v>1</v>
      </c>
      <c r="J43" s="424">
        <v>-4.9</v>
      </c>
      <c r="K43" s="424">
        <v>6.7</v>
      </c>
      <c r="L43" s="424">
        <v>1.2</v>
      </c>
      <c r="M43" s="424">
        <v>-0.2</v>
      </c>
      <c r="N43" s="424">
        <v>0.9</v>
      </c>
      <c r="O43" s="424">
        <v>0.4</v>
      </c>
      <c r="P43" s="424">
        <v>0.4</v>
      </c>
      <c r="Q43" s="424">
        <v>-3.7</v>
      </c>
      <c r="R43" s="424">
        <v>3.7</v>
      </c>
      <c r="S43" s="424">
        <v>-2.1</v>
      </c>
    </row>
    <row r="44" spans="1:19" ht="13.5" customHeight="1">
      <c r="A44" s="326"/>
      <c r="B44" s="326" t="s">
        <v>44</v>
      </c>
      <c r="C44" s="327"/>
      <c r="D44" s="423">
        <v>0.8</v>
      </c>
      <c r="E44" s="424">
        <v>8.7</v>
      </c>
      <c r="F44" s="424">
        <v>0.2</v>
      </c>
      <c r="G44" s="424">
        <v>0.5</v>
      </c>
      <c r="H44" s="424">
        <v>-8.7</v>
      </c>
      <c r="I44" s="424">
        <v>6.6</v>
      </c>
      <c r="J44" s="424">
        <v>-4.2</v>
      </c>
      <c r="K44" s="424">
        <v>8.3</v>
      </c>
      <c r="L44" s="424">
        <v>3.4</v>
      </c>
      <c r="M44" s="424">
        <v>1.7</v>
      </c>
      <c r="N44" s="424">
        <v>3.2</v>
      </c>
      <c r="O44" s="424">
        <v>0.7</v>
      </c>
      <c r="P44" s="424">
        <v>2.5</v>
      </c>
      <c r="Q44" s="424">
        <v>-2.1</v>
      </c>
      <c r="R44" s="424">
        <v>4.5</v>
      </c>
      <c r="S44" s="424">
        <v>-3.5</v>
      </c>
    </row>
    <row r="45" spans="1:19" ht="13.5" customHeight="1">
      <c r="A45" s="326"/>
      <c r="B45" s="326" t="s">
        <v>45</v>
      </c>
      <c r="C45" s="327"/>
      <c r="D45" s="423">
        <v>0.5</v>
      </c>
      <c r="E45" s="424">
        <v>1</v>
      </c>
      <c r="F45" s="424">
        <v>0.7</v>
      </c>
      <c r="G45" s="424">
        <v>3.4</v>
      </c>
      <c r="H45" s="424">
        <v>-3.7</v>
      </c>
      <c r="I45" s="424">
        <v>1.6</v>
      </c>
      <c r="J45" s="424">
        <v>-1.3</v>
      </c>
      <c r="K45" s="424">
        <v>4</v>
      </c>
      <c r="L45" s="424">
        <v>-4.7</v>
      </c>
      <c r="M45" s="424">
        <v>6.4</v>
      </c>
      <c r="N45" s="424">
        <v>6.4</v>
      </c>
      <c r="O45" s="424">
        <v>0.1</v>
      </c>
      <c r="P45" s="424">
        <v>6.2</v>
      </c>
      <c r="Q45" s="424">
        <v>-2.9</v>
      </c>
      <c r="R45" s="424">
        <v>1.2</v>
      </c>
      <c r="S45" s="424">
        <v>-5.8</v>
      </c>
    </row>
    <row r="46" spans="1:19" ht="13.5" customHeight="1">
      <c r="A46" s="171"/>
      <c r="B46" s="338" t="s">
        <v>631</v>
      </c>
      <c r="C46" s="172"/>
      <c r="D46" s="536">
        <v>1.2</v>
      </c>
      <c r="E46" s="537">
        <v>0.5</v>
      </c>
      <c r="F46" s="537">
        <v>0.9</v>
      </c>
      <c r="G46" s="537">
        <v>0.6</v>
      </c>
      <c r="H46" s="537">
        <v>0.3</v>
      </c>
      <c r="I46" s="537">
        <v>2.8</v>
      </c>
      <c r="J46" s="537">
        <v>-2.2</v>
      </c>
      <c r="K46" s="537">
        <v>6</v>
      </c>
      <c r="L46" s="537">
        <v>-5.2</v>
      </c>
      <c r="M46" s="537">
        <v>7.4</v>
      </c>
      <c r="N46" s="537">
        <v>7.9</v>
      </c>
      <c r="O46" s="537">
        <v>-0.1</v>
      </c>
      <c r="P46" s="537">
        <v>4.8</v>
      </c>
      <c r="Q46" s="537">
        <v>1.8</v>
      </c>
      <c r="R46" s="537">
        <v>1</v>
      </c>
      <c r="S46" s="537">
        <v>-5.9</v>
      </c>
    </row>
    <row r="47" spans="1:35" ht="27" customHeight="1">
      <c r="A47" s="654" t="s">
        <v>770</v>
      </c>
      <c r="B47" s="654"/>
      <c r="C47" s="655"/>
      <c r="D47" s="177">
        <v>-0.1</v>
      </c>
      <c r="E47" s="177">
        <v>0.6</v>
      </c>
      <c r="F47" s="177">
        <v>-1.4</v>
      </c>
      <c r="G47" s="177">
        <v>-2.1</v>
      </c>
      <c r="H47" s="177">
        <v>1.6</v>
      </c>
      <c r="I47" s="177">
        <v>1</v>
      </c>
      <c r="J47" s="177">
        <v>0.9</v>
      </c>
      <c r="K47" s="177">
        <v>2.5</v>
      </c>
      <c r="L47" s="177">
        <v>-0.3</v>
      </c>
      <c r="M47" s="177">
        <v>-2.6</v>
      </c>
      <c r="N47" s="177">
        <v>2.1</v>
      </c>
      <c r="O47" s="177">
        <v>0.8</v>
      </c>
      <c r="P47" s="177">
        <v>-1.4</v>
      </c>
      <c r="Q47" s="177">
        <v>2.1</v>
      </c>
      <c r="R47" s="177">
        <v>-1.6</v>
      </c>
      <c r="S47" s="177">
        <v>0</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722</v>
      </c>
      <c r="B49" s="335"/>
      <c r="C49" s="335"/>
      <c r="D49" s="332"/>
      <c r="E49" s="332"/>
      <c r="F49" s="332"/>
      <c r="G49" s="332"/>
      <c r="H49" s="670"/>
      <c r="I49" s="670"/>
      <c r="J49" s="670"/>
      <c r="K49" s="670"/>
      <c r="L49" s="670"/>
      <c r="M49" s="670"/>
      <c r="N49" s="670"/>
      <c r="O49" s="670"/>
      <c r="P49" s="332"/>
      <c r="Q49" s="332"/>
      <c r="R49" s="332"/>
      <c r="S49" s="153" t="s">
        <v>332</v>
      </c>
    </row>
    <row r="50" spans="1:19" ht="13.5">
      <c r="A50" s="656" t="s">
        <v>4</v>
      </c>
      <c r="B50" s="656"/>
      <c r="C50" s="657"/>
      <c r="D50" s="144" t="s">
        <v>525</v>
      </c>
      <c r="E50" s="144" t="s">
        <v>526</v>
      </c>
      <c r="F50" s="144" t="s">
        <v>527</v>
      </c>
      <c r="G50" s="144" t="s">
        <v>528</v>
      </c>
      <c r="H50" s="144" t="s">
        <v>529</v>
      </c>
      <c r="I50" s="144" t="s">
        <v>530</v>
      </c>
      <c r="J50" s="144" t="s">
        <v>531</v>
      </c>
      <c r="K50" s="144" t="s">
        <v>532</v>
      </c>
      <c r="L50" s="144" t="s">
        <v>533</v>
      </c>
      <c r="M50" s="144" t="s">
        <v>534</v>
      </c>
      <c r="N50" s="144" t="s">
        <v>101</v>
      </c>
      <c r="O50" s="144" t="s">
        <v>536</v>
      </c>
      <c r="P50" s="144" t="s">
        <v>537</v>
      </c>
      <c r="Q50" s="144" t="s">
        <v>538</v>
      </c>
      <c r="R50" s="144" t="s">
        <v>539</v>
      </c>
      <c r="S50" s="144" t="s">
        <v>540</v>
      </c>
    </row>
    <row r="51" spans="1:19" ht="13.5">
      <c r="A51" s="658"/>
      <c r="B51" s="658"/>
      <c r="C51" s="659"/>
      <c r="D51" s="145" t="s">
        <v>17</v>
      </c>
      <c r="E51" s="145"/>
      <c r="F51" s="145"/>
      <c r="G51" s="145" t="s">
        <v>92</v>
      </c>
      <c r="H51" s="145" t="s">
        <v>18</v>
      </c>
      <c r="I51" s="145" t="s">
        <v>19</v>
      </c>
      <c r="J51" s="145" t="s">
        <v>20</v>
      </c>
      <c r="K51" s="145" t="s">
        <v>21</v>
      </c>
      <c r="L51" s="146" t="s">
        <v>22</v>
      </c>
      <c r="M51" s="147" t="s">
        <v>23</v>
      </c>
      <c r="N51" s="146" t="s">
        <v>99</v>
      </c>
      <c r="O51" s="146" t="s">
        <v>24</v>
      </c>
      <c r="P51" s="146" t="s">
        <v>25</v>
      </c>
      <c r="Q51" s="146" t="s">
        <v>26</v>
      </c>
      <c r="R51" s="146" t="s">
        <v>27</v>
      </c>
      <c r="S51" s="190" t="s">
        <v>656</v>
      </c>
    </row>
    <row r="52" spans="1:19" ht="18" customHeight="1">
      <c r="A52" s="660"/>
      <c r="B52" s="660"/>
      <c r="C52" s="661"/>
      <c r="D52" s="148" t="s">
        <v>28</v>
      </c>
      <c r="E52" s="148" t="s">
        <v>768</v>
      </c>
      <c r="F52" s="148" t="s">
        <v>769</v>
      </c>
      <c r="G52" s="148" t="s">
        <v>93</v>
      </c>
      <c r="H52" s="148" t="s">
        <v>29</v>
      </c>
      <c r="I52" s="148" t="s">
        <v>30</v>
      </c>
      <c r="J52" s="148" t="s">
        <v>31</v>
      </c>
      <c r="K52" s="148" t="s">
        <v>32</v>
      </c>
      <c r="L52" s="149" t="s">
        <v>33</v>
      </c>
      <c r="M52" s="150" t="s">
        <v>34</v>
      </c>
      <c r="N52" s="149" t="s">
        <v>100</v>
      </c>
      <c r="O52" s="149" t="s">
        <v>35</v>
      </c>
      <c r="P52" s="150" t="s">
        <v>36</v>
      </c>
      <c r="Q52" s="150" t="s">
        <v>37</v>
      </c>
      <c r="R52" s="149" t="s">
        <v>97</v>
      </c>
      <c r="S52" s="149" t="s">
        <v>657</v>
      </c>
    </row>
    <row r="53" spans="1:19" ht="15.75" customHeight="1">
      <c r="A53" s="165"/>
      <c r="B53" s="165"/>
      <c r="C53" s="165"/>
      <c r="D53" s="662" t="s">
        <v>91</v>
      </c>
      <c r="E53" s="662"/>
      <c r="F53" s="662"/>
      <c r="G53" s="662"/>
      <c r="H53" s="662"/>
      <c r="I53" s="662"/>
      <c r="J53" s="662"/>
      <c r="K53" s="662"/>
      <c r="L53" s="662"/>
      <c r="M53" s="662"/>
      <c r="N53" s="662"/>
      <c r="O53" s="662"/>
      <c r="P53" s="662"/>
      <c r="Q53" s="662"/>
      <c r="R53" s="662"/>
      <c r="S53" s="165"/>
    </row>
    <row r="54" spans="1:19" ht="13.5" customHeight="1">
      <c r="A54" s="321" t="s">
        <v>38</v>
      </c>
      <c r="B54" s="321" t="s">
        <v>94</v>
      </c>
      <c r="C54" s="322" t="s">
        <v>39</v>
      </c>
      <c r="D54" s="323">
        <v>106.2</v>
      </c>
      <c r="E54" s="324">
        <v>117.2</v>
      </c>
      <c r="F54" s="324">
        <v>103.3</v>
      </c>
      <c r="G54" s="324">
        <v>114.6</v>
      </c>
      <c r="H54" s="324">
        <v>80.5</v>
      </c>
      <c r="I54" s="324">
        <v>95.6</v>
      </c>
      <c r="J54" s="324">
        <v>108</v>
      </c>
      <c r="K54" s="324">
        <v>115.8</v>
      </c>
      <c r="L54" s="325">
        <v>71.6</v>
      </c>
      <c r="M54" s="325">
        <v>119.6</v>
      </c>
      <c r="N54" s="325">
        <v>103.6</v>
      </c>
      <c r="O54" s="325">
        <v>119.2</v>
      </c>
      <c r="P54" s="324">
        <v>107.1</v>
      </c>
      <c r="Q54" s="324">
        <v>115.5</v>
      </c>
      <c r="R54" s="324">
        <v>103.6</v>
      </c>
      <c r="S54" s="325">
        <v>103.3</v>
      </c>
    </row>
    <row r="55" spans="1:19" ht="13.5" customHeight="1">
      <c r="A55" s="326"/>
      <c r="B55" s="326" t="s">
        <v>590</v>
      </c>
      <c r="C55" s="327"/>
      <c r="D55" s="328">
        <v>105.9</v>
      </c>
      <c r="E55" s="161">
        <v>122.4</v>
      </c>
      <c r="F55" s="161">
        <v>104.1</v>
      </c>
      <c r="G55" s="161">
        <v>110.6</v>
      </c>
      <c r="H55" s="161">
        <v>81.8</v>
      </c>
      <c r="I55" s="161">
        <v>105</v>
      </c>
      <c r="J55" s="161">
        <v>107.9</v>
      </c>
      <c r="K55" s="161">
        <v>116.3</v>
      </c>
      <c r="L55" s="329">
        <v>72</v>
      </c>
      <c r="M55" s="329">
        <v>110.4</v>
      </c>
      <c r="N55" s="329">
        <v>99.7</v>
      </c>
      <c r="O55" s="329">
        <v>114.8</v>
      </c>
      <c r="P55" s="161">
        <v>99.6</v>
      </c>
      <c r="Q55" s="161">
        <v>110.7</v>
      </c>
      <c r="R55" s="161">
        <v>102.7</v>
      </c>
      <c r="S55" s="329">
        <v>101.9</v>
      </c>
    </row>
    <row r="56" spans="1:19" ht="13.5" customHeight="1">
      <c r="A56" s="326"/>
      <c r="B56" s="326" t="s">
        <v>592</v>
      </c>
      <c r="C56" s="327"/>
      <c r="D56" s="328">
        <v>105.2</v>
      </c>
      <c r="E56" s="161">
        <v>109.9</v>
      </c>
      <c r="F56" s="161">
        <v>103.9</v>
      </c>
      <c r="G56" s="161">
        <v>109.5</v>
      </c>
      <c r="H56" s="161">
        <v>90.9</v>
      </c>
      <c r="I56" s="161">
        <v>108</v>
      </c>
      <c r="J56" s="161">
        <v>106.7</v>
      </c>
      <c r="K56" s="161">
        <v>115</v>
      </c>
      <c r="L56" s="329">
        <v>87.3</v>
      </c>
      <c r="M56" s="329">
        <v>109.4</v>
      </c>
      <c r="N56" s="329">
        <v>100.7</v>
      </c>
      <c r="O56" s="329">
        <v>111.3</v>
      </c>
      <c r="P56" s="161">
        <v>101.4</v>
      </c>
      <c r="Q56" s="161">
        <v>106.3</v>
      </c>
      <c r="R56" s="161">
        <v>105.7</v>
      </c>
      <c r="S56" s="329">
        <v>103.5</v>
      </c>
    </row>
    <row r="57" spans="1:19" ht="13.5" customHeight="1">
      <c r="A57" s="326"/>
      <c r="B57" s="326" t="s">
        <v>593</v>
      </c>
      <c r="C57" s="327"/>
      <c r="D57" s="328">
        <v>101.6</v>
      </c>
      <c r="E57" s="161">
        <v>96.3</v>
      </c>
      <c r="F57" s="161">
        <v>100</v>
      </c>
      <c r="G57" s="161">
        <v>99.4</v>
      </c>
      <c r="H57" s="161">
        <v>97.4</v>
      </c>
      <c r="I57" s="161">
        <v>105.5</v>
      </c>
      <c r="J57" s="161">
        <v>102.6</v>
      </c>
      <c r="K57" s="161">
        <v>105.9</v>
      </c>
      <c r="L57" s="329">
        <v>97</v>
      </c>
      <c r="M57" s="329">
        <v>103.6</v>
      </c>
      <c r="N57" s="329">
        <v>103</v>
      </c>
      <c r="O57" s="329">
        <v>102.7</v>
      </c>
      <c r="P57" s="161">
        <v>99.9</v>
      </c>
      <c r="Q57" s="161">
        <v>102.9</v>
      </c>
      <c r="R57" s="161">
        <v>104</v>
      </c>
      <c r="S57" s="329">
        <v>102</v>
      </c>
    </row>
    <row r="58" spans="1:19" ht="13.5" customHeight="1">
      <c r="A58" s="326"/>
      <c r="B58" s="326" t="s">
        <v>333</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336</v>
      </c>
      <c r="C59" s="231"/>
      <c r="D59" s="408" t="s">
        <v>519</v>
      </c>
      <c r="E59" s="409" t="s">
        <v>519</v>
      </c>
      <c r="F59" s="409" t="s">
        <v>519</v>
      </c>
      <c r="G59" s="409" t="s">
        <v>519</v>
      </c>
      <c r="H59" s="409" t="s">
        <v>519</v>
      </c>
      <c r="I59" s="409" t="s">
        <v>519</v>
      </c>
      <c r="J59" s="409" t="s">
        <v>519</v>
      </c>
      <c r="K59" s="409" t="s">
        <v>519</v>
      </c>
      <c r="L59" s="409" t="s">
        <v>519</v>
      </c>
      <c r="M59" s="409" t="s">
        <v>519</v>
      </c>
      <c r="N59" s="409" t="s">
        <v>519</v>
      </c>
      <c r="O59" s="409" t="s">
        <v>519</v>
      </c>
      <c r="P59" s="409" t="s">
        <v>519</v>
      </c>
      <c r="Q59" s="409" t="s">
        <v>519</v>
      </c>
      <c r="R59" s="409" t="s">
        <v>519</v>
      </c>
      <c r="S59" s="409" t="s">
        <v>520</v>
      </c>
    </row>
    <row r="60" spans="1:19" ht="13.5" customHeight="1">
      <c r="A60" s="326"/>
      <c r="B60" s="326" t="s">
        <v>46</v>
      </c>
      <c r="C60" s="327"/>
      <c r="D60" s="387">
        <v>100</v>
      </c>
      <c r="E60" s="388">
        <v>95.4</v>
      </c>
      <c r="F60" s="388">
        <v>100</v>
      </c>
      <c r="G60" s="388">
        <v>97.9</v>
      </c>
      <c r="H60" s="388">
        <v>99.2</v>
      </c>
      <c r="I60" s="388">
        <v>98.2</v>
      </c>
      <c r="J60" s="388">
        <v>99.5</v>
      </c>
      <c r="K60" s="388">
        <v>97</v>
      </c>
      <c r="L60" s="388">
        <v>104</v>
      </c>
      <c r="M60" s="388">
        <v>98.5</v>
      </c>
      <c r="N60" s="388">
        <v>99.9</v>
      </c>
      <c r="O60" s="388">
        <v>105.6</v>
      </c>
      <c r="P60" s="388">
        <v>106.4</v>
      </c>
      <c r="Q60" s="388">
        <v>100.7</v>
      </c>
      <c r="R60" s="388">
        <v>100.6</v>
      </c>
      <c r="S60" s="388">
        <v>99.3</v>
      </c>
    </row>
    <row r="61" spans="1:19" ht="13.5" customHeight="1">
      <c r="A61" s="326"/>
      <c r="B61" s="326" t="s">
        <v>47</v>
      </c>
      <c r="C61" s="327"/>
      <c r="D61" s="389">
        <v>99.8</v>
      </c>
      <c r="E61" s="162">
        <v>98.1</v>
      </c>
      <c r="F61" s="162">
        <v>100.4</v>
      </c>
      <c r="G61" s="162">
        <v>95.9</v>
      </c>
      <c r="H61" s="162">
        <v>100.3</v>
      </c>
      <c r="I61" s="162">
        <v>97.7</v>
      </c>
      <c r="J61" s="162">
        <v>97.4</v>
      </c>
      <c r="K61" s="162">
        <v>93.3</v>
      </c>
      <c r="L61" s="162">
        <v>103</v>
      </c>
      <c r="M61" s="162">
        <v>98.8</v>
      </c>
      <c r="N61" s="162">
        <v>98.2</v>
      </c>
      <c r="O61" s="162">
        <v>103.7</v>
      </c>
      <c r="P61" s="162">
        <v>106.2</v>
      </c>
      <c r="Q61" s="162">
        <v>100.1</v>
      </c>
      <c r="R61" s="162">
        <v>99.1</v>
      </c>
      <c r="S61" s="162">
        <v>99.9</v>
      </c>
    </row>
    <row r="62" spans="1:19" ht="13.5" customHeight="1">
      <c r="A62" s="326"/>
      <c r="B62" s="326" t="s">
        <v>16</v>
      </c>
      <c r="C62" s="327"/>
      <c r="D62" s="389">
        <v>99.6</v>
      </c>
      <c r="E62" s="162">
        <v>102</v>
      </c>
      <c r="F62" s="162">
        <v>100.4</v>
      </c>
      <c r="G62" s="162">
        <v>99.2</v>
      </c>
      <c r="H62" s="162">
        <v>100.6</v>
      </c>
      <c r="I62" s="162">
        <v>98.4</v>
      </c>
      <c r="J62" s="162">
        <v>95.8</v>
      </c>
      <c r="K62" s="162">
        <v>92.2</v>
      </c>
      <c r="L62" s="162">
        <v>103.2</v>
      </c>
      <c r="M62" s="162">
        <v>99.3</v>
      </c>
      <c r="N62" s="162">
        <v>93.9</v>
      </c>
      <c r="O62" s="162">
        <v>102.8</v>
      </c>
      <c r="P62" s="162">
        <v>106.8</v>
      </c>
      <c r="Q62" s="162">
        <v>99.5</v>
      </c>
      <c r="R62" s="162">
        <v>101</v>
      </c>
      <c r="S62" s="162">
        <v>99</v>
      </c>
    </row>
    <row r="63" spans="1:19" ht="13.5" customHeight="1">
      <c r="A63" s="326"/>
      <c r="B63" s="326" t="s">
        <v>48</v>
      </c>
      <c r="C63" s="327"/>
      <c r="D63" s="389">
        <v>99.9</v>
      </c>
      <c r="E63" s="162">
        <v>98.3</v>
      </c>
      <c r="F63" s="162">
        <v>100.8</v>
      </c>
      <c r="G63" s="162">
        <v>95.8</v>
      </c>
      <c r="H63" s="162">
        <v>98.9</v>
      </c>
      <c r="I63" s="162">
        <v>99.4</v>
      </c>
      <c r="J63" s="162">
        <v>95.5</v>
      </c>
      <c r="K63" s="162">
        <v>91.8</v>
      </c>
      <c r="L63" s="162">
        <v>102.7</v>
      </c>
      <c r="M63" s="162">
        <v>99</v>
      </c>
      <c r="N63" s="162">
        <v>96</v>
      </c>
      <c r="O63" s="162">
        <v>106.5</v>
      </c>
      <c r="P63" s="162">
        <v>107.5</v>
      </c>
      <c r="Q63" s="162">
        <v>99.7</v>
      </c>
      <c r="R63" s="162">
        <v>98</v>
      </c>
      <c r="S63" s="162">
        <v>98.6</v>
      </c>
    </row>
    <row r="64" spans="1:19" ht="13.5" customHeight="1">
      <c r="A64" s="326"/>
      <c r="B64" s="326" t="s">
        <v>90</v>
      </c>
      <c r="C64" s="327"/>
      <c r="D64" s="389">
        <v>102.5</v>
      </c>
      <c r="E64" s="162">
        <v>95.8</v>
      </c>
      <c r="F64" s="162">
        <v>104</v>
      </c>
      <c r="G64" s="162">
        <v>95.9</v>
      </c>
      <c r="H64" s="162">
        <v>100.8</v>
      </c>
      <c r="I64" s="162">
        <v>102.4</v>
      </c>
      <c r="J64" s="162">
        <v>99.8</v>
      </c>
      <c r="K64" s="162">
        <v>94.2</v>
      </c>
      <c r="L64" s="162">
        <v>103.5</v>
      </c>
      <c r="M64" s="162">
        <v>100.2</v>
      </c>
      <c r="N64" s="162">
        <v>99.6</v>
      </c>
      <c r="O64" s="162">
        <v>104.6</v>
      </c>
      <c r="P64" s="162">
        <v>106.9</v>
      </c>
      <c r="Q64" s="162">
        <v>101.8</v>
      </c>
      <c r="R64" s="162">
        <v>99.7</v>
      </c>
      <c r="S64" s="162">
        <v>103.6</v>
      </c>
    </row>
    <row r="65" spans="1:19" ht="13.5" customHeight="1">
      <c r="A65" s="326" t="s">
        <v>335</v>
      </c>
      <c r="B65" s="326" t="s">
        <v>49</v>
      </c>
      <c r="C65" s="327" t="s">
        <v>594</v>
      </c>
      <c r="D65" s="389">
        <v>100</v>
      </c>
      <c r="E65" s="162">
        <v>92.1</v>
      </c>
      <c r="F65" s="162">
        <v>100.1</v>
      </c>
      <c r="G65" s="162">
        <v>97.7</v>
      </c>
      <c r="H65" s="162">
        <v>98.4</v>
      </c>
      <c r="I65" s="162">
        <v>99.2</v>
      </c>
      <c r="J65" s="162">
        <v>99.3</v>
      </c>
      <c r="K65" s="162">
        <v>97.3</v>
      </c>
      <c r="L65" s="162">
        <v>102.6</v>
      </c>
      <c r="M65" s="162">
        <v>99.7</v>
      </c>
      <c r="N65" s="162">
        <v>106.3</v>
      </c>
      <c r="O65" s="162">
        <v>104.8</v>
      </c>
      <c r="P65" s="162">
        <v>108.1</v>
      </c>
      <c r="Q65" s="162">
        <v>98.5</v>
      </c>
      <c r="R65" s="162">
        <v>100</v>
      </c>
      <c r="S65" s="162">
        <v>97.4</v>
      </c>
    </row>
    <row r="66" spans="1:19" ht="13.5" customHeight="1">
      <c r="A66" s="326"/>
      <c r="B66" s="326" t="s">
        <v>40</v>
      </c>
      <c r="C66" s="327"/>
      <c r="D66" s="389">
        <v>100.5</v>
      </c>
      <c r="E66" s="162">
        <v>96.9</v>
      </c>
      <c r="F66" s="162">
        <v>101.1</v>
      </c>
      <c r="G66" s="162">
        <v>98.9</v>
      </c>
      <c r="H66" s="162">
        <v>98.9</v>
      </c>
      <c r="I66" s="162">
        <v>102.3</v>
      </c>
      <c r="J66" s="162">
        <v>97.4</v>
      </c>
      <c r="K66" s="162">
        <v>94.1</v>
      </c>
      <c r="L66" s="162">
        <v>101</v>
      </c>
      <c r="M66" s="162">
        <v>98.5</v>
      </c>
      <c r="N66" s="162">
        <v>101.9</v>
      </c>
      <c r="O66" s="162">
        <v>98</v>
      </c>
      <c r="P66" s="162">
        <v>108</v>
      </c>
      <c r="Q66" s="162">
        <v>100.1</v>
      </c>
      <c r="R66" s="162">
        <v>98.8</v>
      </c>
      <c r="S66" s="162">
        <v>97.3</v>
      </c>
    </row>
    <row r="67" spans="1:19" ht="13.5" customHeight="1">
      <c r="A67" s="326"/>
      <c r="B67" s="326" t="s">
        <v>41</v>
      </c>
      <c r="C67" s="327"/>
      <c r="D67" s="389">
        <v>99.8</v>
      </c>
      <c r="E67" s="162">
        <v>95.4</v>
      </c>
      <c r="F67" s="162">
        <v>101</v>
      </c>
      <c r="G67" s="162">
        <v>96.7</v>
      </c>
      <c r="H67" s="162">
        <v>103</v>
      </c>
      <c r="I67" s="162">
        <v>98.7</v>
      </c>
      <c r="J67" s="162">
        <v>95.4</v>
      </c>
      <c r="K67" s="162">
        <v>98.7</v>
      </c>
      <c r="L67" s="162">
        <v>103.5</v>
      </c>
      <c r="M67" s="162">
        <v>96.3</v>
      </c>
      <c r="N67" s="162">
        <v>104.8</v>
      </c>
      <c r="O67" s="162">
        <v>98.4</v>
      </c>
      <c r="P67" s="162">
        <v>107.6</v>
      </c>
      <c r="Q67" s="162">
        <v>97.1</v>
      </c>
      <c r="R67" s="162">
        <v>100.4</v>
      </c>
      <c r="S67" s="162">
        <v>98.1</v>
      </c>
    </row>
    <row r="68" spans="1:19" ht="13.5" customHeight="1">
      <c r="A68" s="326"/>
      <c r="B68" s="326" t="s">
        <v>42</v>
      </c>
      <c r="C68" s="327"/>
      <c r="D68" s="389">
        <v>100.8</v>
      </c>
      <c r="E68" s="162">
        <v>95.5</v>
      </c>
      <c r="F68" s="162">
        <v>102.1</v>
      </c>
      <c r="G68" s="162">
        <v>98.8</v>
      </c>
      <c r="H68" s="162">
        <v>102.1</v>
      </c>
      <c r="I68" s="162">
        <v>102.6</v>
      </c>
      <c r="J68" s="162">
        <v>96.8</v>
      </c>
      <c r="K68" s="162">
        <v>100</v>
      </c>
      <c r="L68" s="162">
        <v>103.8</v>
      </c>
      <c r="M68" s="162">
        <v>96.6</v>
      </c>
      <c r="N68" s="162">
        <v>100.6</v>
      </c>
      <c r="O68" s="162">
        <v>105.6</v>
      </c>
      <c r="P68" s="162">
        <v>106.9</v>
      </c>
      <c r="Q68" s="162">
        <v>97.5</v>
      </c>
      <c r="R68" s="162">
        <v>104</v>
      </c>
      <c r="S68" s="162">
        <v>97.5</v>
      </c>
    </row>
    <row r="69" spans="1:19" ht="13.5" customHeight="1">
      <c r="A69" s="326"/>
      <c r="B69" s="326" t="s">
        <v>43</v>
      </c>
      <c r="C69" s="327"/>
      <c r="D69" s="389">
        <v>99.7</v>
      </c>
      <c r="E69" s="162">
        <v>97.8</v>
      </c>
      <c r="F69" s="162">
        <v>99</v>
      </c>
      <c r="G69" s="162">
        <v>96.4</v>
      </c>
      <c r="H69" s="162">
        <v>97.8</v>
      </c>
      <c r="I69" s="162">
        <v>99</v>
      </c>
      <c r="J69" s="162">
        <v>96.6</v>
      </c>
      <c r="K69" s="162">
        <v>101.5</v>
      </c>
      <c r="L69" s="162">
        <v>102.1</v>
      </c>
      <c r="M69" s="162">
        <v>96.3</v>
      </c>
      <c r="N69" s="162">
        <v>104.6</v>
      </c>
      <c r="O69" s="162">
        <v>103</v>
      </c>
      <c r="P69" s="162">
        <v>109.8</v>
      </c>
      <c r="Q69" s="162">
        <v>100.4</v>
      </c>
      <c r="R69" s="162">
        <v>100.7</v>
      </c>
      <c r="S69" s="162">
        <v>96</v>
      </c>
    </row>
    <row r="70" spans="1:46" ht="13.5" customHeight="1">
      <c r="A70" s="326"/>
      <c r="B70" s="326" t="s">
        <v>44</v>
      </c>
      <c r="C70" s="327"/>
      <c r="D70" s="389">
        <v>101.6</v>
      </c>
      <c r="E70" s="162">
        <v>99.3</v>
      </c>
      <c r="F70" s="162">
        <v>100.7</v>
      </c>
      <c r="G70" s="162">
        <v>96.4</v>
      </c>
      <c r="H70" s="162">
        <v>100</v>
      </c>
      <c r="I70" s="162">
        <v>102.2</v>
      </c>
      <c r="J70" s="162">
        <v>98.6</v>
      </c>
      <c r="K70" s="162">
        <v>96.6</v>
      </c>
      <c r="L70" s="162">
        <v>102.7</v>
      </c>
      <c r="M70" s="162">
        <v>97.2</v>
      </c>
      <c r="N70" s="162">
        <v>103.8</v>
      </c>
      <c r="O70" s="162">
        <v>106.6</v>
      </c>
      <c r="P70" s="162">
        <v>112.1</v>
      </c>
      <c r="Q70" s="162">
        <v>102.8</v>
      </c>
      <c r="R70" s="162">
        <v>102.4</v>
      </c>
      <c r="S70" s="162">
        <v>102.7</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45</v>
      </c>
      <c r="C71" s="327"/>
      <c r="D71" s="389">
        <v>100.2</v>
      </c>
      <c r="E71" s="162">
        <v>99.4</v>
      </c>
      <c r="F71" s="162">
        <v>100.4</v>
      </c>
      <c r="G71" s="162">
        <v>96.5</v>
      </c>
      <c r="H71" s="162">
        <v>99.9</v>
      </c>
      <c r="I71" s="162">
        <v>102.3</v>
      </c>
      <c r="J71" s="162">
        <v>97</v>
      </c>
      <c r="K71" s="162">
        <v>96.3</v>
      </c>
      <c r="L71" s="162">
        <v>104.4</v>
      </c>
      <c r="M71" s="162">
        <v>97.5</v>
      </c>
      <c r="N71" s="162">
        <v>103.1</v>
      </c>
      <c r="O71" s="162">
        <v>101.9</v>
      </c>
      <c r="P71" s="162">
        <v>109.9</v>
      </c>
      <c r="Q71" s="162">
        <v>99.3</v>
      </c>
      <c r="R71" s="162">
        <v>103.6</v>
      </c>
      <c r="S71" s="162">
        <v>93.9</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631</v>
      </c>
      <c r="C72" s="172"/>
      <c r="D72" s="173">
        <v>99.9</v>
      </c>
      <c r="E72" s="174">
        <v>94.4</v>
      </c>
      <c r="F72" s="174">
        <v>99.1</v>
      </c>
      <c r="G72" s="174">
        <v>94.4</v>
      </c>
      <c r="H72" s="174">
        <v>99.5</v>
      </c>
      <c r="I72" s="174">
        <v>103.3</v>
      </c>
      <c r="J72" s="174">
        <v>97.8</v>
      </c>
      <c r="K72" s="174">
        <v>102.4</v>
      </c>
      <c r="L72" s="174">
        <v>104.7</v>
      </c>
      <c r="M72" s="174">
        <v>95.2</v>
      </c>
      <c r="N72" s="174">
        <v>101</v>
      </c>
      <c r="O72" s="174">
        <v>102.6</v>
      </c>
      <c r="P72" s="174">
        <v>107.9</v>
      </c>
      <c r="Q72" s="174">
        <v>102.6</v>
      </c>
      <c r="R72" s="174">
        <v>102.2</v>
      </c>
      <c r="S72" s="174">
        <v>92.6</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2" t="s">
        <v>548</v>
      </c>
      <c r="E73" s="652"/>
      <c r="F73" s="652"/>
      <c r="G73" s="652"/>
      <c r="H73" s="652"/>
      <c r="I73" s="652"/>
      <c r="J73" s="652"/>
      <c r="K73" s="652"/>
      <c r="L73" s="652"/>
      <c r="M73" s="652"/>
      <c r="N73" s="652"/>
      <c r="O73" s="652"/>
      <c r="P73" s="652"/>
      <c r="Q73" s="652"/>
      <c r="R73" s="652"/>
      <c r="S73" s="652"/>
    </row>
    <row r="74" spans="1:19" ht="13.5" customHeight="1">
      <c r="A74" s="321" t="s">
        <v>38</v>
      </c>
      <c r="B74" s="321" t="s">
        <v>94</v>
      </c>
      <c r="C74" s="322" t="s">
        <v>39</v>
      </c>
      <c r="D74" s="323">
        <v>-1.1</v>
      </c>
      <c r="E74" s="324">
        <v>6.3</v>
      </c>
      <c r="F74" s="324">
        <v>0.6</v>
      </c>
      <c r="G74" s="324">
        <v>-0.2</v>
      </c>
      <c r="H74" s="324">
        <v>-7.2</v>
      </c>
      <c r="I74" s="324">
        <v>-3.1</v>
      </c>
      <c r="J74" s="324">
        <v>2.5</v>
      </c>
      <c r="K74" s="324">
        <v>-3.7</v>
      </c>
      <c r="L74" s="325">
        <v>-2.6</v>
      </c>
      <c r="M74" s="325">
        <v>2.5</v>
      </c>
      <c r="N74" s="325">
        <v>-13.5</v>
      </c>
      <c r="O74" s="325">
        <v>4.4</v>
      </c>
      <c r="P74" s="324">
        <v>-5.1</v>
      </c>
      <c r="Q74" s="324">
        <v>-5.7</v>
      </c>
      <c r="R74" s="324">
        <v>0.8</v>
      </c>
      <c r="S74" s="325">
        <v>0.8</v>
      </c>
    </row>
    <row r="75" spans="1:19" ht="13.5" customHeight="1">
      <c r="A75" s="326"/>
      <c r="B75" s="326" t="s">
        <v>590</v>
      </c>
      <c r="C75" s="327"/>
      <c r="D75" s="328">
        <v>0</v>
      </c>
      <c r="E75" s="161">
        <v>4.7</v>
      </c>
      <c r="F75" s="161">
        <v>1.2</v>
      </c>
      <c r="G75" s="161">
        <v>-3.1</v>
      </c>
      <c r="H75" s="161">
        <v>1.9</v>
      </c>
      <c r="I75" s="161">
        <v>10.1</v>
      </c>
      <c r="J75" s="161">
        <v>0.2</v>
      </c>
      <c r="K75" s="161">
        <v>0.6</v>
      </c>
      <c r="L75" s="329">
        <v>0.8</v>
      </c>
      <c r="M75" s="329">
        <v>-7.4</v>
      </c>
      <c r="N75" s="329">
        <v>-3.4</v>
      </c>
      <c r="O75" s="329">
        <v>-3.4</v>
      </c>
      <c r="P75" s="161">
        <v>-6.6</v>
      </c>
      <c r="Q75" s="161">
        <v>-3.7</v>
      </c>
      <c r="R75" s="161">
        <v>-0.5</v>
      </c>
      <c r="S75" s="329">
        <v>-1</v>
      </c>
    </row>
    <row r="76" spans="1:19" ht="13.5" customHeight="1">
      <c r="A76" s="326"/>
      <c r="B76" s="326" t="s">
        <v>592</v>
      </c>
      <c r="C76" s="327"/>
      <c r="D76" s="328">
        <v>-0.8</v>
      </c>
      <c r="E76" s="161">
        <v>-10.3</v>
      </c>
      <c r="F76" s="161">
        <v>-0.6</v>
      </c>
      <c r="G76" s="161">
        <v>-1.3</v>
      </c>
      <c r="H76" s="161">
        <v>10.7</v>
      </c>
      <c r="I76" s="161">
        <v>2.5</v>
      </c>
      <c r="J76" s="161">
        <v>-1.4</v>
      </c>
      <c r="K76" s="161">
        <v>-1.3</v>
      </c>
      <c r="L76" s="329">
        <v>21</v>
      </c>
      <c r="M76" s="329">
        <v>-1.2</v>
      </c>
      <c r="N76" s="329">
        <v>0.7</v>
      </c>
      <c r="O76" s="329">
        <v>-3.3</v>
      </c>
      <c r="P76" s="161">
        <v>1.4</v>
      </c>
      <c r="Q76" s="161">
        <v>-4.4</v>
      </c>
      <c r="R76" s="161">
        <v>2.6</v>
      </c>
      <c r="S76" s="329">
        <v>1.3</v>
      </c>
    </row>
    <row r="77" spans="1:19" ht="13.5" customHeight="1">
      <c r="A77" s="326"/>
      <c r="B77" s="326" t="s">
        <v>593</v>
      </c>
      <c r="C77" s="327"/>
      <c r="D77" s="328">
        <v>-3.4</v>
      </c>
      <c r="E77" s="161">
        <v>-12.4</v>
      </c>
      <c r="F77" s="161">
        <v>-3.6</v>
      </c>
      <c r="G77" s="161">
        <v>-9.1</v>
      </c>
      <c r="H77" s="161">
        <v>7.2</v>
      </c>
      <c r="I77" s="161">
        <v>-2.3</v>
      </c>
      <c r="J77" s="161">
        <v>-3.8</v>
      </c>
      <c r="K77" s="161">
        <v>-7.8</v>
      </c>
      <c r="L77" s="329">
        <v>11.2</v>
      </c>
      <c r="M77" s="329">
        <v>-5.2</v>
      </c>
      <c r="N77" s="329">
        <v>2.4</v>
      </c>
      <c r="O77" s="329">
        <v>-7.6</v>
      </c>
      <c r="P77" s="161">
        <v>-1.3</v>
      </c>
      <c r="Q77" s="161">
        <v>-3</v>
      </c>
      <c r="R77" s="161">
        <v>-1.5</v>
      </c>
      <c r="S77" s="329">
        <v>-1.4</v>
      </c>
    </row>
    <row r="78" spans="1:19" ht="13.5" customHeight="1">
      <c r="A78" s="326"/>
      <c r="B78" s="326" t="s">
        <v>333</v>
      </c>
      <c r="C78" s="327"/>
      <c r="D78" s="328">
        <v>-1.5</v>
      </c>
      <c r="E78" s="161">
        <v>4</v>
      </c>
      <c r="F78" s="161">
        <v>0.1</v>
      </c>
      <c r="G78" s="161">
        <v>0.7</v>
      </c>
      <c r="H78" s="161">
        <v>2.9</v>
      </c>
      <c r="I78" s="161">
        <v>-5</v>
      </c>
      <c r="J78" s="161">
        <v>-2.5</v>
      </c>
      <c r="K78" s="161">
        <v>-5.4</v>
      </c>
      <c r="L78" s="329">
        <v>3.3</v>
      </c>
      <c r="M78" s="329">
        <v>-3.4</v>
      </c>
      <c r="N78" s="329">
        <v>-2.8</v>
      </c>
      <c r="O78" s="329">
        <v>-2.6</v>
      </c>
      <c r="P78" s="161">
        <v>0.2</v>
      </c>
      <c r="Q78" s="161">
        <v>-2.7</v>
      </c>
      <c r="R78" s="161">
        <v>-3.7</v>
      </c>
      <c r="S78" s="329">
        <v>-1.8</v>
      </c>
    </row>
    <row r="79" spans="1:19" ht="13.5" customHeight="1">
      <c r="A79" s="230"/>
      <c r="B79" s="171" t="s">
        <v>336</v>
      </c>
      <c r="C79" s="231"/>
      <c r="D79" s="408" t="s">
        <v>519</v>
      </c>
      <c r="E79" s="409" t="s">
        <v>519</v>
      </c>
      <c r="F79" s="409" t="s">
        <v>519</v>
      </c>
      <c r="G79" s="409" t="s">
        <v>519</v>
      </c>
      <c r="H79" s="409" t="s">
        <v>519</v>
      </c>
      <c r="I79" s="409" t="s">
        <v>519</v>
      </c>
      <c r="J79" s="409" t="s">
        <v>519</v>
      </c>
      <c r="K79" s="409" t="s">
        <v>519</v>
      </c>
      <c r="L79" s="409" t="s">
        <v>519</v>
      </c>
      <c r="M79" s="409" t="s">
        <v>519</v>
      </c>
      <c r="N79" s="409" t="s">
        <v>519</v>
      </c>
      <c r="O79" s="409" t="s">
        <v>519</v>
      </c>
      <c r="P79" s="409" t="s">
        <v>519</v>
      </c>
      <c r="Q79" s="409" t="s">
        <v>519</v>
      </c>
      <c r="R79" s="409" t="s">
        <v>519</v>
      </c>
      <c r="S79" s="409" t="s">
        <v>520</v>
      </c>
    </row>
    <row r="80" spans="1:19" ht="13.5" customHeight="1">
      <c r="A80" s="326"/>
      <c r="B80" s="326" t="s">
        <v>46</v>
      </c>
      <c r="C80" s="327"/>
      <c r="D80" s="534" t="s">
        <v>95</v>
      </c>
      <c r="E80" s="535" t="s">
        <v>95</v>
      </c>
      <c r="F80" s="535" t="s">
        <v>95</v>
      </c>
      <c r="G80" s="535" t="s">
        <v>95</v>
      </c>
      <c r="H80" s="535" t="s">
        <v>95</v>
      </c>
      <c r="I80" s="535" t="s">
        <v>95</v>
      </c>
      <c r="J80" s="535" t="s">
        <v>95</v>
      </c>
      <c r="K80" s="535" t="s">
        <v>95</v>
      </c>
      <c r="L80" s="535" t="s">
        <v>95</v>
      </c>
      <c r="M80" s="535" t="s">
        <v>95</v>
      </c>
      <c r="N80" s="535" t="s">
        <v>95</v>
      </c>
      <c r="O80" s="535" t="s">
        <v>95</v>
      </c>
      <c r="P80" s="535" t="s">
        <v>95</v>
      </c>
      <c r="Q80" s="535" t="s">
        <v>95</v>
      </c>
      <c r="R80" s="535" t="s">
        <v>95</v>
      </c>
      <c r="S80" s="535" t="s">
        <v>95</v>
      </c>
    </row>
    <row r="81" spans="1:19" ht="13.5" customHeight="1">
      <c r="A81" s="326"/>
      <c r="B81" s="326" t="s">
        <v>47</v>
      </c>
      <c r="C81" s="327"/>
      <c r="D81" s="423" t="s">
        <v>95</v>
      </c>
      <c r="E81" s="424" t="s">
        <v>95</v>
      </c>
      <c r="F81" s="424" t="s">
        <v>95</v>
      </c>
      <c r="G81" s="424" t="s">
        <v>95</v>
      </c>
      <c r="H81" s="424" t="s">
        <v>95</v>
      </c>
      <c r="I81" s="424" t="s">
        <v>95</v>
      </c>
      <c r="J81" s="424" t="s">
        <v>95</v>
      </c>
      <c r="K81" s="424" t="s">
        <v>95</v>
      </c>
      <c r="L81" s="424" t="s">
        <v>95</v>
      </c>
      <c r="M81" s="424" t="s">
        <v>95</v>
      </c>
      <c r="N81" s="424" t="s">
        <v>95</v>
      </c>
      <c r="O81" s="424" t="s">
        <v>95</v>
      </c>
      <c r="P81" s="424" t="s">
        <v>95</v>
      </c>
      <c r="Q81" s="424" t="s">
        <v>95</v>
      </c>
      <c r="R81" s="424" t="s">
        <v>95</v>
      </c>
      <c r="S81" s="424" t="s">
        <v>95</v>
      </c>
    </row>
    <row r="82" spans="1:19" ht="13.5" customHeight="1">
      <c r="A82" s="326"/>
      <c r="B82" s="326" t="s">
        <v>16</v>
      </c>
      <c r="C82" s="327"/>
      <c r="D82" s="423" t="s">
        <v>95</v>
      </c>
      <c r="E82" s="424" t="s">
        <v>95</v>
      </c>
      <c r="F82" s="424" t="s">
        <v>95</v>
      </c>
      <c r="G82" s="424" t="s">
        <v>95</v>
      </c>
      <c r="H82" s="424" t="s">
        <v>95</v>
      </c>
      <c r="I82" s="424" t="s">
        <v>95</v>
      </c>
      <c r="J82" s="424" t="s">
        <v>95</v>
      </c>
      <c r="K82" s="424" t="s">
        <v>95</v>
      </c>
      <c r="L82" s="424" t="s">
        <v>95</v>
      </c>
      <c r="M82" s="424" t="s">
        <v>95</v>
      </c>
      <c r="N82" s="424" t="s">
        <v>95</v>
      </c>
      <c r="O82" s="424" t="s">
        <v>95</v>
      </c>
      <c r="P82" s="424" t="s">
        <v>95</v>
      </c>
      <c r="Q82" s="424" t="s">
        <v>95</v>
      </c>
      <c r="R82" s="424" t="s">
        <v>95</v>
      </c>
      <c r="S82" s="424" t="s">
        <v>95</v>
      </c>
    </row>
    <row r="83" spans="1:19" ht="13.5" customHeight="1">
      <c r="A83" s="326"/>
      <c r="B83" s="326" t="s">
        <v>48</v>
      </c>
      <c r="C83" s="327"/>
      <c r="D83" s="423" t="s">
        <v>95</v>
      </c>
      <c r="E83" s="424" t="s">
        <v>95</v>
      </c>
      <c r="F83" s="424" t="s">
        <v>95</v>
      </c>
      <c r="G83" s="424" t="s">
        <v>95</v>
      </c>
      <c r="H83" s="424" t="s">
        <v>95</v>
      </c>
      <c r="I83" s="424" t="s">
        <v>95</v>
      </c>
      <c r="J83" s="424" t="s">
        <v>95</v>
      </c>
      <c r="K83" s="424" t="s">
        <v>95</v>
      </c>
      <c r="L83" s="424" t="s">
        <v>95</v>
      </c>
      <c r="M83" s="424" t="s">
        <v>95</v>
      </c>
      <c r="N83" s="424" t="s">
        <v>95</v>
      </c>
      <c r="O83" s="424" t="s">
        <v>95</v>
      </c>
      <c r="P83" s="424" t="s">
        <v>95</v>
      </c>
      <c r="Q83" s="424" t="s">
        <v>95</v>
      </c>
      <c r="R83" s="424" t="s">
        <v>95</v>
      </c>
      <c r="S83" s="424" t="s">
        <v>95</v>
      </c>
    </row>
    <row r="84" spans="1:19" ht="13.5" customHeight="1">
      <c r="A84" s="326"/>
      <c r="B84" s="326" t="s">
        <v>90</v>
      </c>
      <c r="C84" s="327"/>
      <c r="D84" s="423" t="s">
        <v>95</v>
      </c>
      <c r="E84" s="424" t="s">
        <v>95</v>
      </c>
      <c r="F84" s="424" t="s">
        <v>95</v>
      </c>
      <c r="G84" s="424" t="s">
        <v>95</v>
      </c>
      <c r="H84" s="424" t="s">
        <v>95</v>
      </c>
      <c r="I84" s="424" t="s">
        <v>95</v>
      </c>
      <c r="J84" s="424" t="s">
        <v>95</v>
      </c>
      <c r="K84" s="424" t="s">
        <v>95</v>
      </c>
      <c r="L84" s="424" t="s">
        <v>95</v>
      </c>
      <c r="M84" s="424" t="s">
        <v>95</v>
      </c>
      <c r="N84" s="424" t="s">
        <v>95</v>
      </c>
      <c r="O84" s="424" t="s">
        <v>95</v>
      </c>
      <c r="P84" s="424" t="s">
        <v>95</v>
      </c>
      <c r="Q84" s="424" t="s">
        <v>95</v>
      </c>
      <c r="R84" s="424" t="s">
        <v>95</v>
      </c>
      <c r="S84" s="424" t="s">
        <v>95</v>
      </c>
    </row>
    <row r="85" spans="1:19" ht="13.5" customHeight="1">
      <c r="A85" s="326" t="s">
        <v>335</v>
      </c>
      <c r="B85" s="326" t="s">
        <v>49</v>
      </c>
      <c r="C85" s="327" t="s">
        <v>594</v>
      </c>
      <c r="D85" s="423" t="s">
        <v>95</v>
      </c>
      <c r="E85" s="424" t="s">
        <v>95</v>
      </c>
      <c r="F85" s="424" t="s">
        <v>95</v>
      </c>
      <c r="G85" s="424" t="s">
        <v>95</v>
      </c>
      <c r="H85" s="424" t="s">
        <v>95</v>
      </c>
      <c r="I85" s="424" t="s">
        <v>95</v>
      </c>
      <c r="J85" s="424" t="s">
        <v>95</v>
      </c>
      <c r="K85" s="424" t="s">
        <v>95</v>
      </c>
      <c r="L85" s="424" t="s">
        <v>95</v>
      </c>
      <c r="M85" s="424" t="s">
        <v>95</v>
      </c>
      <c r="N85" s="424" t="s">
        <v>95</v>
      </c>
      <c r="O85" s="424" t="s">
        <v>95</v>
      </c>
      <c r="P85" s="424" t="s">
        <v>95</v>
      </c>
      <c r="Q85" s="424" t="s">
        <v>95</v>
      </c>
      <c r="R85" s="424" t="s">
        <v>95</v>
      </c>
      <c r="S85" s="424" t="s">
        <v>95</v>
      </c>
    </row>
    <row r="86" spans="1:19" ht="13.5" customHeight="1">
      <c r="A86" s="326"/>
      <c r="B86" s="326" t="s">
        <v>40</v>
      </c>
      <c r="C86" s="327"/>
      <c r="D86" s="423" t="s">
        <v>95</v>
      </c>
      <c r="E86" s="424" t="s">
        <v>95</v>
      </c>
      <c r="F86" s="424" t="s">
        <v>95</v>
      </c>
      <c r="G86" s="424" t="s">
        <v>95</v>
      </c>
      <c r="H86" s="424" t="s">
        <v>95</v>
      </c>
      <c r="I86" s="424" t="s">
        <v>95</v>
      </c>
      <c r="J86" s="424" t="s">
        <v>95</v>
      </c>
      <c r="K86" s="424" t="s">
        <v>95</v>
      </c>
      <c r="L86" s="424" t="s">
        <v>95</v>
      </c>
      <c r="M86" s="424" t="s">
        <v>95</v>
      </c>
      <c r="N86" s="424" t="s">
        <v>95</v>
      </c>
      <c r="O86" s="424" t="s">
        <v>95</v>
      </c>
      <c r="P86" s="424" t="s">
        <v>95</v>
      </c>
      <c r="Q86" s="424" t="s">
        <v>95</v>
      </c>
      <c r="R86" s="424" t="s">
        <v>95</v>
      </c>
      <c r="S86" s="424" t="s">
        <v>95</v>
      </c>
    </row>
    <row r="87" spans="1:19" ht="13.5" customHeight="1">
      <c r="A87" s="326"/>
      <c r="B87" s="326" t="s">
        <v>41</v>
      </c>
      <c r="C87" s="327"/>
      <c r="D87" s="423" t="s">
        <v>95</v>
      </c>
      <c r="E87" s="424" t="s">
        <v>95</v>
      </c>
      <c r="F87" s="424" t="s">
        <v>95</v>
      </c>
      <c r="G87" s="424" t="s">
        <v>95</v>
      </c>
      <c r="H87" s="424" t="s">
        <v>95</v>
      </c>
      <c r="I87" s="424" t="s">
        <v>95</v>
      </c>
      <c r="J87" s="424" t="s">
        <v>95</v>
      </c>
      <c r="K87" s="424" t="s">
        <v>95</v>
      </c>
      <c r="L87" s="424" t="s">
        <v>95</v>
      </c>
      <c r="M87" s="424" t="s">
        <v>95</v>
      </c>
      <c r="N87" s="424" t="s">
        <v>95</v>
      </c>
      <c r="O87" s="424" t="s">
        <v>95</v>
      </c>
      <c r="P87" s="424" t="s">
        <v>95</v>
      </c>
      <c r="Q87" s="424" t="s">
        <v>95</v>
      </c>
      <c r="R87" s="424" t="s">
        <v>95</v>
      </c>
      <c r="S87" s="424" t="s">
        <v>95</v>
      </c>
    </row>
    <row r="88" spans="1:19" ht="13.5" customHeight="1">
      <c r="A88" s="326"/>
      <c r="B88" s="326" t="s">
        <v>42</v>
      </c>
      <c r="C88" s="327"/>
      <c r="D88" s="423">
        <v>-2</v>
      </c>
      <c r="E88" s="424">
        <v>-9.2</v>
      </c>
      <c r="F88" s="424">
        <v>-0.7</v>
      </c>
      <c r="G88" s="424">
        <v>1.9</v>
      </c>
      <c r="H88" s="424">
        <v>-1.9</v>
      </c>
      <c r="I88" s="424">
        <v>-2.3</v>
      </c>
      <c r="J88" s="424">
        <v>-5.1</v>
      </c>
      <c r="K88" s="424">
        <v>-5</v>
      </c>
      <c r="L88" s="424">
        <v>2.9</v>
      </c>
      <c r="M88" s="424">
        <v>-7.4</v>
      </c>
      <c r="N88" s="424">
        <v>-0.1</v>
      </c>
      <c r="O88" s="424">
        <v>1.4</v>
      </c>
      <c r="P88" s="424">
        <v>-0.4</v>
      </c>
      <c r="Q88" s="424">
        <v>-5.6</v>
      </c>
      <c r="R88" s="424">
        <v>5.9</v>
      </c>
      <c r="S88" s="424">
        <v>-0.7</v>
      </c>
    </row>
    <row r="89" spans="1:19" ht="13.5" customHeight="1">
      <c r="A89" s="326"/>
      <c r="B89" s="326" t="s">
        <v>43</v>
      </c>
      <c r="C89" s="327"/>
      <c r="D89" s="423">
        <v>-0.5</v>
      </c>
      <c r="E89" s="424">
        <v>-0.8</v>
      </c>
      <c r="F89" s="424">
        <v>0.1</v>
      </c>
      <c r="G89" s="424">
        <v>-2.1</v>
      </c>
      <c r="H89" s="424">
        <v>-1</v>
      </c>
      <c r="I89" s="424">
        <v>-1.5</v>
      </c>
      <c r="J89" s="424">
        <v>-5.6</v>
      </c>
      <c r="K89" s="424">
        <v>-0.6</v>
      </c>
      <c r="L89" s="424">
        <v>-1.6</v>
      </c>
      <c r="M89" s="424">
        <v>-4.6</v>
      </c>
      <c r="N89" s="424">
        <v>6</v>
      </c>
      <c r="O89" s="424">
        <v>1.3</v>
      </c>
      <c r="P89" s="424">
        <v>3.8</v>
      </c>
      <c r="Q89" s="424">
        <v>-2</v>
      </c>
      <c r="R89" s="424">
        <v>3.5</v>
      </c>
      <c r="S89" s="424">
        <v>0.2</v>
      </c>
    </row>
    <row r="90" spans="1:19" ht="13.5" customHeight="1">
      <c r="A90" s="326"/>
      <c r="B90" s="326" t="s">
        <v>44</v>
      </c>
      <c r="C90" s="327"/>
      <c r="D90" s="423">
        <v>0.2</v>
      </c>
      <c r="E90" s="424">
        <v>4.3</v>
      </c>
      <c r="F90" s="424">
        <v>-0.1</v>
      </c>
      <c r="G90" s="424">
        <v>-0.8</v>
      </c>
      <c r="H90" s="424">
        <v>-0.4</v>
      </c>
      <c r="I90" s="424">
        <v>2.3</v>
      </c>
      <c r="J90" s="424">
        <v>-5.5</v>
      </c>
      <c r="K90" s="424">
        <v>0.8</v>
      </c>
      <c r="L90" s="424">
        <v>0.9</v>
      </c>
      <c r="M90" s="424">
        <v>-3.9</v>
      </c>
      <c r="N90" s="424">
        <v>6.2</v>
      </c>
      <c r="O90" s="424">
        <v>3</v>
      </c>
      <c r="P90" s="424">
        <v>4.6</v>
      </c>
      <c r="Q90" s="424">
        <v>-1.3</v>
      </c>
      <c r="R90" s="424">
        <v>4.1</v>
      </c>
      <c r="S90" s="424">
        <v>1.5</v>
      </c>
    </row>
    <row r="91" spans="1:19" ht="13.5" customHeight="1">
      <c r="A91" s="326"/>
      <c r="B91" s="326" t="s">
        <v>45</v>
      </c>
      <c r="C91" s="327"/>
      <c r="D91" s="423">
        <v>-0.6</v>
      </c>
      <c r="E91" s="424">
        <v>4.4</v>
      </c>
      <c r="F91" s="424">
        <v>-0.5</v>
      </c>
      <c r="G91" s="424">
        <v>-1.1</v>
      </c>
      <c r="H91" s="424">
        <v>-0.3</v>
      </c>
      <c r="I91" s="424">
        <v>4.8</v>
      </c>
      <c r="J91" s="424">
        <v>-0.7</v>
      </c>
      <c r="K91" s="424">
        <v>1.2</v>
      </c>
      <c r="L91" s="424">
        <v>-0.4</v>
      </c>
      <c r="M91" s="424">
        <v>-3.8</v>
      </c>
      <c r="N91" s="424">
        <v>4.6</v>
      </c>
      <c r="O91" s="424">
        <v>-0.2</v>
      </c>
      <c r="P91" s="424">
        <v>4.7</v>
      </c>
      <c r="Q91" s="424">
        <v>-4.1</v>
      </c>
      <c r="R91" s="424">
        <v>2.7</v>
      </c>
      <c r="S91" s="424">
        <v>-7.2</v>
      </c>
    </row>
    <row r="92" spans="1:19" ht="13.5" customHeight="1">
      <c r="A92" s="171"/>
      <c r="B92" s="338" t="s">
        <v>631</v>
      </c>
      <c r="C92" s="172"/>
      <c r="D92" s="538">
        <v>-0.1</v>
      </c>
      <c r="E92" s="539">
        <v>-1</v>
      </c>
      <c r="F92" s="539">
        <v>-0.9</v>
      </c>
      <c r="G92" s="539">
        <v>-3.6</v>
      </c>
      <c r="H92" s="539">
        <v>0.3</v>
      </c>
      <c r="I92" s="539">
        <v>5.2</v>
      </c>
      <c r="J92" s="539">
        <v>-1.7</v>
      </c>
      <c r="K92" s="539">
        <v>5.6</v>
      </c>
      <c r="L92" s="539">
        <v>0.7</v>
      </c>
      <c r="M92" s="539">
        <v>-3.4</v>
      </c>
      <c r="N92" s="539">
        <v>1.1</v>
      </c>
      <c r="O92" s="539">
        <v>-2.8</v>
      </c>
      <c r="P92" s="539">
        <v>1.4</v>
      </c>
      <c r="Q92" s="539">
        <v>1.9</v>
      </c>
      <c r="R92" s="539">
        <v>1.6</v>
      </c>
      <c r="S92" s="537">
        <v>-6.7</v>
      </c>
    </row>
    <row r="93" spans="1:35" ht="27" customHeight="1">
      <c r="A93" s="654" t="s">
        <v>770</v>
      </c>
      <c r="B93" s="654"/>
      <c r="C93" s="654"/>
      <c r="D93" s="178">
        <v>-0.3</v>
      </c>
      <c r="E93" s="177">
        <v>-5</v>
      </c>
      <c r="F93" s="177">
        <v>-1.3</v>
      </c>
      <c r="G93" s="177">
        <v>-2.2</v>
      </c>
      <c r="H93" s="177">
        <v>-0.4</v>
      </c>
      <c r="I93" s="177">
        <v>1</v>
      </c>
      <c r="J93" s="177">
        <v>0.8</v>
      </c>
      <c r="K93" s="177">
        <v>6.3</v>
      </c>
      <c r="L93" s="177">
        <v>0.3</v>
      </c>
      <c r="M93" s="177">
        <v>-2.4</v>
      </c>
      <c r="N93" s="177">
        <v>-2</v>
      </c>
      <c r="O93" s="177">
        <v>0.7</v>
      </c>
      <c r="P93" s="177">
        <v>-1.8</v>
      </c>
      <c r="Q93" s="177">
        <v>3.3</v>
      </c>
      <c r="R93" s="177">
        <v>-1.4</v>
      </c>
      <c r="S93" s="177">
        <v>-1.4</v>
      </c>
      <c r="T93" s="333"/>
      <c r="U93" s="333"/>
      <c r="V93" s="333"/>
      <c r="W93" s="333"/>
      <c r="X93" s="333"/>
      <c r="Y93" s="333"/>
      <c r="Z93" s="333"/>
      <c r="AA93" s="333"/>
      <c r="AB93" s="333"/>
      <c r="AC93" s="333"/>
      <c r="AD93" s="333"/>
      <c r="AE93" s="333"/>
      <c r="AF93" s="333"/>
      <c r="AG93" s="333"/>
      <c r="AH93" s="333"/>
      <c r="AI93" s="333"/>
    </row>
    <row r="94" spans="1:36" s="332" customFormat="1" ht="27" customHeight="1">
      <c r="A94" s="668" t="s">
        <v>459</v>
      </c>
      <c r="B94" s="668"/>
      <c r="C94" s="668"/>
      <c r="D94" s="668"/>
      <c r="E94" s="668"/>
      <c r="F94" s="668"/>
      <c r="G94" s="668"/>
      <c r="H94" s="668"/>
      <c r="I94" s="668"/>
      <c r="J94" s="668"/>
      <c r="K94" s="668"/>
      <c r="L94" s="668"/>
      <c r="M94" s="668"/>
      <c r="N94" s="668"/>
      <c r="O94" s="668"/>
      <c r="P94" s="668"/>
      <c r="Q94" s="668"/>
      <c r="R94" s="668"/>
      <c r="S94" s="668"/>
      <c r="T94" s="318"/>
      <c r="U94" s="318"/>
      <c r="V94" s="318"/>
      <c r="W94" s="318"/>
      <c r="X94" s="318"/>
      <c r="Y94" s="318"/>
      <c r="Z94" s="318"/>
      <c r="AA94" s="318"/>
      <c r="AB94" s="318"/>
      <c r="AC94" s="318"/>
      <c r="AD94" s="318"/>
      <c r="AE94" s="318"/>
      <c r="AF94" s="318"/>
      <c r="AG94" s="318"/>
      <c r="AH94" s="318"/>
      <c r="AI94" s="318"/>
      <c r="AJ94" s="318"/>
    </row>
    <row r="95" spans="1:19" ht="13.5">
      <c r="A95" s="669"/>
      <c r="B95" s="669"/>
      <c r="C95" s="669"/>
      <c r="D95" s="669"/>
      <c r="E95" s="669"/>
      <c r="F95" s="669"/>
      <c r="G95" s="669"/>
      <c r="H95" s="669"/>
      <c r="I95" s="669"/>
      <c r="J95" s="669"/>
      <c r="K95" s="669"/>
      <c r="L95" s="669"/>
      <c r="M95" s="669"/>
      <c r="N95" s="669"/>
      <c r="O95" s="669"/>
      <c r="P95" s="669"/>
      <c r="Q95" s="669"/>
      <c r="R95" s="669"/>
      <c r="S95" s="669"/>
    </row>
    <row r="96" spans="1:19" ht="13.5">
      <c r="A96" s="669"/>
      <c r="B96" s="669"/>
      <c r="C96" s="669"/>
      <c r="D96" s="669"/>
      <c r="E96" s="669"/>
      <c r="F96" s="669"/>
      <c r="G96" s="669"/>
      <c r="H96" s="669"/>
      <c r="I96" s="669"/>
      <c r="J96" s="669"/>
      <c r="K96" s="669"/>
      <c r="L96" s="669"/>
      <c r="M96" s="669"/>
      <c r="N96" s="669"/>
      <c r="O96" s="669"/>
      <c r="P96" s="669"/>
      <c r="Q96" s="669"/>
      <c r="R96" s="669"/>
      <c r="S96" s="669"/>
    </row>
    <row r="97" spans="9:18" ht="13.5">
      <c r="I97" s="665" t="s">
        <v>466</v>
      </c>
      <c r="J97" s="666"/>
      <c r="K97" s="666"/>
      <c r="L97" s="666"/>
      <c r="M97" s="666"/>
      <c r="N97" s="666"/>
      <c r="O97" s="666"/>
      <c r="P97" s="666"/>
      <c r="Q97" s="666"/>
      <c r="R97" s="666"/>
    </row>
    <row r="98" ht="13.5">
      <c r="M98" s="318" t="s">
        <v>467</v>
      </c>
    </row>
    <row r="99" spans="1:19" ht="13.5">
      <c r="A99" s="667" t="s">
        <v>468</v>
      </c>
      <c r="B99" s="667"/>
      <c r="C99" s="667"/>
      <c r="D99" s="667"/>
      <c r="E99" s="667"/>
      <c r="F99" s="667"/>
      <c r="G99" s="667"/>
      <c r="H99" s="667"/>
      <c r="I99" s="667"/>
      <c r="J99" s="667"/>
      <c r="K99" s="667"/>
      <c r="L99" s="667"/>
      <c r="M99" s="667"/>
      <c r="N99" s="667"/>
      <c r="O99" s="667"/>
      <c r="P99" s="667"/>
      <c r="Q99" s="667"/>
      <c r="R99" s="667"/>
      <c r="S99" s="667"/>
    </row>
  </sheetData>
  <sheetProtection/>
  <mergeCells count="14">
    <mergeCell ref="A50:C52"/>
    <mergeCell ref="D53:R53"/>
    <mergeCell ref="D73:S73"/>
    <mergeCell ref="A93:C93"/>
    <mergeCell ref="I97:R97"/>
    <mergeCell ref="A99:S99"/>
    <mergeCell ref="A94:S96"/>
    <mergeCell ref="G2:N2"/>
    <mergeCell ref="D27:S27"/>
    <mergeCell ref="A47:C47"/>
    <mergeCell ref="H49:O49"/>
    <mergeCell ref="H3:O3"/>
    <mergeCell ref="A4:C6"/>
    <mergeCell ref="D7:R7"/>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21" customHeight="1">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21" customHeight="1">
      <c r="A2" s="319"/>
      <c r="B2" s="319"/>
      <c r="C2" s="319"/>
      <c r="D2" s="319"/>
      <c r="E2" s="143"/>
      <c r="F2" s="143"/>
      <c r="G2" s="663" t="s">
        <v>569</v>
      </c>
      <c r="H2" s="663"/>
      <c r="I2" s="663"/>
      <c r="J2" s="663"/>
      <c r="K2" s="663"/>
      <c r="L2" s="663"/>
      <c r="M2" s="663"/>
      <c r="N2" s="663"/>
      <c r="O2" s="317"/>
      <c r="P2" s="143"/>
      <c r="Q2" s="143"/>
      <c r="R2" s="319"/>
      <c r="S2" s="143"/>
      <c r="T2" s="143"/>
      <c r="U2" s="143"/>
      <c r="V2" s="143"/>
      <c r="W2" s="143"/>
      <c r="X2" s="143"/>
      <c r="Y2" s="143"/>
      <c r="Z2" s="143"/>
      <c r="AA2" s="143"/>
      <c r="AB2" s="143"/>
      <c r="AC2" s="143"/>
      <c r="AD2" s="143"/>
      <c r="AE2" s="143"/>
    </row>
    <row r="3" spans="1:19" ht="17.25">
      <c r="A3" s="160" t="s">
        <v>721</v>
      </c>
      <c r="B3" s="320"/>
      <c r="C3" s="320"/>
      <c r="H3" s="664"/>
      <c r="I3" s="664"/>
      <c r="J3" s="664"/>
      <c r="K3" s="664"/>
      <c r="L3" s="664"/>
      <c r="M3" s="664"/>
      <c r="N3" s="664"/>
      <c r="O3" s="664"/>
      <c r="S3" s="152" t="s">
        <v>332</v>
      </c>
    </row>
    <row r="4" spans="1:19" ht="13.5">
      <c r="A4" s="656" t="s">
        <v>4</v>
      </c>
      <c r="B4" s="656"/>
      <c r="C4" s="657"/>
      <c r="D4" s="144" t="s">
        <v>525</v>
      </c>
      <c r="E4" s="144" t="s">
        <v>526</v>
      </c>
      <c r="F4" s="144" t="s">
        <v>527</v>
      </c>
      <c r="G4" s="144" t="s">
        <v>528</v>
      </c>
      <c r="H4" s="144" t="s">
        <v>529</v>
      </c>
      <c r="I4" s="144" t="s">
        <v>530</v>
      </c>
      <c r="J4" s="144" t="s">
        <v>531</v>
      </c>
      <c r="K4" s="144" t="s">
        <v>532</v>
      </c>
      <c r="L4" s="144" t="s">
        <v>533</v>
      </c>
      <c r="M4" s="144" t="s">
        <v>534</v>
      </c>
      <c r="N4" s="144" t="s">
        <v>535</v>
      </c>
      <c r="O4" s="144" t="s">
        <v>536</v>
      </c>
      <c r="P4" s="144" t="s">
        <v>537</v>
      </c>
      <c r="Q4" s="144" t="s">
        <v>538</v>
      </c>
      <c r="R4" s="144" t="s">
        <v>539</v>
      </c>
      <c r="S4" s="144" t="s">
        <v>540</v>
      </c>
    </row>
    <row r="5" spans="1:19" ht="13.5">
      <c r="A5" s="658"/>
      <c r="B5" s="658"/>
      <c r="C5" s="659"/>
      <c r="D5" s="145" t="s">
        <v>17</v>
      </c>
      <c r="E5" s="145"/>
      <c r="F5" s="145"/>
      <c r="G5" s="145" t="s">
        <v>92</v>
      </c>
      <c r="H5" s="145" t="s">
        <v>18</v>
      </c>
      <c r="I5" s="145" t="s">
        <v>19</v>
      </c>
      <c r="J5" s="145" t="s">
        <v>20</v>
      </c>
      <c r="K5" s="145" t="s">
        <v>21</v>
      </c>
      <c r="L5" s="146" t="s">
        <v>22</v>
      </c>
      <c r="M5" s="147" t="s">
        <v>23</v>
      </c>
      <c r="N5" s="146" t="s">
        <v>99</v>
      </c>
      <c r="O5" s="146" t="s">
        <v>24</v>
      </c>
      <c r="P5" s="146" t="s">
        <v>25</v>
      </c>
      <c r="Q5" s="146" t="s">
        <v>26</v>
      </c>
      <c r="R5" s="146" t="s">
        <v>27</v>
      </c>
      <c r="S5" s="190" t="s">
        <v>656</v>
      </c>
    </row>
    <row r="6" spans="1:19" ht="18" customHeight="1">
      <c r="A6" s="660"/>
      <c r="B6" s="660"/>
      <c r="C6" s="661"/>
      <c r="D6" s="148" t="s">
        <v>28</v>
      </c>
      <c r="E6" s="148" t="s">
        <v>768</v>
      </c>
      <c r="F6" s="148" t="s">
        <v>769</v>
      </c>
      <c r="G6" s="148" t="s">
        <v>93</v>
      </c>
      <c r="H6" s="148" t="s">
        <v>29</v>
      </c>
      <c r="I6" s="148" t="s">
        <v>30</v>
      </c>
      <c r="J6" s="148" t="s">
        <v>31</v>
      </c>
      <c r="K6" s="148" t="s">
        <v>32</v>
      </c>
      <c r="L6" s="149" t="s">
        <v>33</v>
      </c>
      <c r="M6" s="150" t="s">
        <v>34</v>
      </c>
      <c r="N6" s="149" t="s">
        <v>100</v>
      </c>
      <c r="O6" s="149" t="s">
        <v>35</v>
      </c>
      <c r="P6" s="150" t="s">
        <v>36</v>
      </c>
      <c r="Q6" s="150" t="s">
        <v>37</v>
      </c>
      <c r="R6" s="149" t="s">
        <v>97</v>
      </c>
      <c r="S6" s="149" t="s">
        <v>657</v>
      </c>
    </row>
    <row r="7" spans="1:19" ht="15.75" customHeight="1">
      <c r="A7" s="165"/>
      <c r="B7" s="165"/>
      <c r="C7" s="165"/>
      <c r="D7" s="662" t="s">
        <v>91</v>
      </c>
      <c r="E7" s="662"/>
      <c r="F7" s="662"/>
      <c r="G7" s="662"/>
      <c r="H7" s="662"/>
      <c r="I7" s="662"/>
      <c r="J7" s="662"/>
      <c r="K7" s="662"/>
      <c r="L7" s="662"/>
      <c r="M7" s="662"/>
      <c r="N7" s="662"/>
      <c r="O7" s="662"/>
      <c r="P7" s="662"/>
      <c r="Q7" s="662"/>
      <c r="R7" s="662"/>
      <c r="S7" s="165"/>
    </row>
    <row r="8" spans="1:19" ht="13.5" customHeight="1">
      <c r="A8" s="321" t="s">
        <v>38</v>
      </c>
      <c r="B8" s="321" t="s">
        <v>94</v>
      </c>
      <c r="C8" s="322" t="s">
        <v>39</v>
      </c>
      <c r="D8" s="323">
        <v>101.2</v>
      </c>
      <c r="E8" s="324">
        <v>104.6</v>
      </c>
      <c r="F8" s="324">
        <v>99.5</v>
      </c>
      <c r="G8" s="324">
        <v>108</v>
      </c>
      <c r="H8" s="324">
        <v>79.2</v>
      </c>
      <c r="I8" s="324">
        <v>107.3</v>
      </c>
      <c r="J8" s="324">
        <v>99.7</v>
      </c>
      <c r="K8" s="324">
        <v>102.1</v>
      </c>
      <c r="L8" s="325">
        <v>89.3</v>
      </c>
      <c r="M8" s="325">
        <v>115.2</v>
      </c>
      <c r="N8" s="325">
        <v>90.2</v>
      </c>
      <c r="O8" s="325">
        <v>104.2</v>
      </c>
      <c r="P8" s="324">
        <v>97.2</v>
      </c>
      <c r="Q8" s="324">
        <v>105.4</v>
      </c>
      <c r="R8" s="324">
        <v>104.3</v>
      </c>
      <c r="S8" s="325">
        <v>102</v>
      </c>
    </row>
    <row r="9" spans="1:19" ht="13.5" customHeight="1">
      <c r="A9" s="326"/>
      <c r="B9" s="326" t="s">
        <v>590</v>
      </c>
      <c r="C9" s="327"/>
      <c r="D9" s="328">
        <v>102.1</v>
      </c>
      <c r="E9" s="161">
        <v>112.5</v>
      </c>
      <c r="F9" s="161">
        <v>100.3</v>
      </c>
      <c r="G9" s="161">
        <v>105.1</v>
      </c>
      <c r="H9" s="161">
        <v>77.8</v>
      </c>
      <c r="I9" s="161">
        <v>109</v>
      </c>
      <c r="J9" s="161">
        <v>99.1</v>
      </c>
      <c r="K9" s="161">
        <v>108.9</v>
      </c>
      <c r="L9" s="329">
        <v>88.9</v>
      </c>
      <c r="M9" s="329">
        <v>104.6</v>
      </c>
      <c r="N9" s="329">
        <v>91.5</v>
      </c>
      <c r="O9" s="329">
        <v>114.3</v>
      </c>
      <c r="P9" s="161">
        <v>98.5</v>
      </c>
      <c r="Q9" s="161">
        <v>104.3</v>
      </c>
      <c r="R9" s="161">
        <v>103.8</v>
      </c>
      <c r="S9" s="329">
        <v>104.8</v>
      </c>
    </row>
    <row r="10" spans="1:19" ht="13.5">
      <c r="A10" s="326"/>
      <c r="B10" s="326" t="s">
        <v>592</v>
      </c>
      <c r="C10" s="327"/>
      <c r="D10" s="328">
        <v>102.4</v>
      </c>
      <c r="E10" s="161">
        <v>111.6</v>
      </c>
      <c r="F10" s="161">
        <v>101.1</v>
      </c>
      <c r="G10" s="161">
        <v>107.7</v>
      </c>
      <c r="H10" s="161">
        <v>83.5</v>
      </c>
      <c r="I10" s="161">
        <v>114.2</v>
      </c>
      <c r="J10" s="161">
        <v>100.5</v>
      </c>
      <c r="K10" s="161">
        <v>109.5</v>
      </c>
      <c r="L10" s="329">
        <v>100.6</v>
      </c>
      <c r="M10" s="329">
        <v>103.2</v>
      </c>
      <c r="N10" s="329">
        <v>92.1</v>
      </c>
      <c r="O10" s="329">
        <v>112.5</v>
      </c>
      <c r="P10" s="161">
        <v>103.4</v>
      </c>
      <c r="Q10" s="161">
        <v>98.8</v>
      </c>
      <c r="R10" s="161">
        <v>104.4</v>
      </c>
      <c r="S10" s="329">
        <v>99.4</v>
      </c>
    </row>
    <row r="11" spans="1:19" ht="13.5" customHeight="1">
      <c r="A11" s="326"/>
      <c r="B11" s="326" t="s">
        <v>593</v>
      </c>
      <c r="C11" s="327"/>
      <c r="D11" s="328">
        <v>100.1</v>
      </c>
      <c r="E11" s="161">
        <v>108.1</v>
      </c>
      <c r="F11" s="161">
        <v>99.6</v>
      </c>
      <c r="G11" s="161">
        <v>99.6</v>
      </c>
      <c r="H11" s="161">
        <v>91.6</v>
      </c>
      <c r="I11" s="161">
        <v>110.5</v>
      </c>
      <c r="J11" s="161">
        <v>98.5</v>
      </c>
      <c r="K11" s="161">
        <v>105.2</v>
      </c>
      <c r="L11" s="329">
        <v>105.8</v>
      </c>
      <c r="M11" s="329">
        <v>102.2</v>
      </c>
      <c r="N11" s="329">
        <v>91.5</v>
      </c>
      <c r="O11" s="329">
        <v>99.3</v>
      </c>
      <c r="P11" s="161">
        <v>88.7</v>
      </c>
      <c r="Q11" s="161">
        <v>100.6</v>
      </c>
      <c r="R11" s="161">
        <v>102.6</v>
      </c>
      <c r="S11" s="329">
        <v>98.5</v>
      </c>
    </row>
    <row r="12" spans="1:19" ht="13.5" customHeight="1">
      <c r="A12" s="326"/>
      <c r="B12" s="326" t="s">
        <v>333</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334</v>
      </c>
      <c r="C13" s="231"/>
      <c r="D13" s="175">
        <v>99.3</v>
      </c>
      <c r="E13" s="176">
        <v>107.3</v>
      </c>
      <c r="F13" s="176">
        <v>99.9</v>
      </c>
      <c r="G13" s="176">
        <v>95.7</v>
      </c>
      <c r="H13" s="176">
        <v>94.3</v>
      </c>
      <c r="I13" s="176">
        <v>107.8</v>
      </c>
      <c r="J13" s="176">
        <v>96.7</v>
      </c>
      <c r="K13" s="176">
        <v>93.4</v>
      </c>
      <c r="L13" s="176">
        <v>100.2</v>
      </c>
      <c r="M13" s="176">
        <v>94.8</v>
      </c>
      <c r="N13" s="176">
        <v>95.2</v>
      </c>
      <c r="O13" s="176">
        <v>93.4</v>
      </c>
      <c r="P13" s="176">
        <v>100.4</v>
      </c>
      <c r="Q13" s="176">
        <v>99.2</v>
      </c>
      <c r="R13" s="176">
        <v>99.5</v>
      </c>
      <c r="S13" s="176">
        <v>98.3</v>
      </c>
    </row>
    <row r="14" spans="1:19" ht="13.5" customHeight="1">
      <c r="A14" s="326"/>
      <c r="B14" s="326" t="s">
        <v>46</v>
      </c>
      <c r="C14" s="327"/>
      <c r="D14" s="387">
        <v>98.6</v>
      </c>
      <c r="E14" s="388">
        <v>109.4</v>
      </c>
      <c r="F14" s="388">
        <v>98.6</v>
      </c>
      <c r="G14" s="388">
        <v>96.1</v>
      </c>
      <c r="H14" s="388">
        <v>91.1</v>
      </c>
      <c r="I14" s="388">
        <v>108.6</v>
      </c>
      <c r="J14" s="388">
        <v>96.8</v>
      </c>
      <c r="K14" s="388">
        <v>95.6</v>
      </c>
      <c r="L14" s="388">
        <v>103.5</v>
      </c>
      <c r="M14" s="388">
        <v>92.5</v>
      </c>
      <c r="N14" s="388">
        <v>94.6</v>
      </c>
      <c r="O14" s="388">
        <v>95.2</v>
      </c>
      <c r="P14" s="388">
        <v>98.8</v>
      </c>
      <c r="Q14" s="388">
        <v>96.8</v>
      </c>
      <c r="R14" s="388">
        <v>100.9</v>
      </c>
      <c r="S14" s="388">
        <v>97.2</v>
      </c>
    </row>
    <row r="15" spans="1:19" ht="13.5" customHeight="1">
      <c r="A15" s="326"/>
      <c r="B15" s="326" t="s">
        <v>47</v>
      </c>
      <c r="C15" s="327"/>
      <c r="D15" s="389">
        <v>99.1</v>
      </c>
      <c r="E15" s="162">
        <v>108.8</v>
      </c>
      <c r="F15" s="162">
        <v>100.4</v>
      </c>
      <c r="G15" s="162">
        <v>97.3</v>
      </c>
      <c r="H15" s="162">
        <v>94.8</v>
      </c>
      <c r="I15" s="162">
        <v>108.7</v>
      </c>
      <c r="J15" s="162">
        <v>96.2</v>
      </c>
      <c r="K15" s="162">
        <v>94.3</v>
      </c>
      <c r="L15" s="162">
        <v>105.7</v>
      </c>
      <c r="M15" s="162">
        <v>93.9</v>
      </c>
      <c r="N15" s="162">
        <v>91.5</v>
      </c>
      <c r="O15" s="162">
        <v>92.7</v>
      </c>
      <c r="P15" s="162">
        <v>98.4</v>
      </c>
      <c r="Q15" s="162">
        <v>97.3</v>
      </c>
      <c r="R15" s="162">
        <v>101.6</v>
      </c>
      <c r="S15" s="162">
        <v>98.6</v>
      </c>
    </row>
    <row r="16" spans="1:19" ht="13.5" customHeight="1">
      <c r="A16" s="326"/>
      <c r="B16" s="326" t="s">
        <v>16</v>
      </c>
      <c r="C16" s="327"/>
      <c r="D16" s="389">
        <v>98.8</v>
      </c>
      <c r="E16" s="162">
        <v>110.7</v>
      </c>
      <c r="F16" s="162">
        <v>100.1</v>
      </c>
      <c r="G16" s="162">
        <v>97.5</v>
      </c>
      <c r="H16" s="162">
        <v>91.4</v>
      </c>
      <c r="I16" s="162">
        <v>109</v>
      </c>
      <c r="J16" s="162">
        <v>95.3</v>
      </c>
      <c r="K16" s="162">
        <v>93.7</v>
      </c>
      <c r="L16" s="162">
        <v>103.5</v>
      </c>
      <c r="M16" s="162">
        <v>92.7</v>
      </c>
      <c r="N16" s="162">
        <v>92.2</v>
      </c>
      <c r="O16" s="162">
        <v>90.4</v>
      </c>
      <c r="P16" s="162">
        <v>98.8</v>
      </c>
      <c r="Q16" s="162">
        <v>97</v>
      </c>
      <c r="R16" s="162">
        <v>101.8</v>
      </c>
      <c r="S16" s="162">
        <v>96.6</v>
      </c>
    </row>
    <row r="17" spans="1:19" ht="13.5" customHeight="1">
      <c r="A17" s="326"/>
      <c r="B17" s="326" t="s">
        <v>48</v>
      </c>
      <c r="C17" s="327"/>
      <c r="D17" s="389">
        <v>98.8</v>
      </c>
      <c r="E17" s="162">
        <v>110.6</v>
      </c>
      <c r="F17" s="162">
        <v>99.8</v>
      </c>
      <c r="G17" s="162">
        <v>96.3</v>
      </c>
      <c r="H17" s="162">
        <v>91.7</v>
      </c>
      <c r="I17" s="162">
        <v>109</v>
      </c>
      <c r="J17" s="162">
        <v>94.7</v>
      </c>
      <c r="K17" s="162">
        <v>95.4</v>
      </c>
      <c r="L17" s="162">
        <v>102.7</v>
      </c>
      <c r="M17" s="162">
        <v>92.4</v>
      </c>
      <c r="N17" s="162">
        <v>94</v>
      </c>
      <c r="O17" s="162">
        <v>93.1</v>
      </c>
      <c r="P17" s="162">
        <v>100.2</v>
      </c>
      <c r="Q17" s="162">
        <v>96.9</v>
      </c>
      <c r="R17" s="162">
        <v>99.4</v>
      </c>
      <c r="S17" s="162">
        <v>96.6</v>
      </c>
    </row>
    <row r="18" spans="1:19" ht="13.5" customHeight="1">
      <c r="A18" s="326"/>
      <c r="B18" s="326" t="s">
        <v>90</v>
      </c>
      <c r="C18" s="327"/>
      <c r="D18" s="389">
        <v>100.1</v>
      </c>
      <c r="E18" s="162">
        <v>109.1</v>
      </c>
      <c r="F18" s="162">
        <v>101.6</v>
      </c>
      <c r="G18" s="162">
        <v>96.7</v>
      </c>
      <c r="H18" s="162">
        <v>89.1</v>
      </c>
      <c r="I18" s="162">
        <v>111.8</v>
      </c>
      <c r="J18" s="162">
        <v>96.2</v>
      </c>
      <c r="K18" s="162">
        <v>95.6</v>
      </c>
      <c r="L18" s="162">
        <v>102.6</v>
      </c>
      <c r="M18" s="162">
        <v>92.2</v>
      </c>
      <c r="N18" s="162">
        <v>96.9</v>
      </c>
      <c r="O18" s="162">
        <v>93.8</v>
      </c>
      <c r="P18" s="162">
        <v>99.7</v>
      </c>
      <c r="Q18" s="162">
        <v>97.7</v>
      </c>
      <c r="R18" s="162">
        <v>100.5</v>
      </c>
      <c r="S18" s="162">
        <v>99.2</v>
      </c>
    </row>
    <row r="19" spans="1:19" ht="13.5" customHeight="1">
      <c r="A19" s="326" t="s">
        <v>335</v>
      </c>
      <c r="B19" s="326" t="s">
        <v>49</v>
      </c>
      <c r="C19" s="327" t="s">
        <v>594</v>
      </c>
      <c r="D19" s="389">
        <v>98.7</v>
      </c>
      <c r="E19" s="162">
        <v>110.4</v>
      </c>
      <c r="F19" s="162">
        <v>99</v>
      </c>
      <c r="G19" s="162">
        <v>95.5</v>
      </c>
      <c r="H19" s="162">
        <v>90.2</v>
      </c>
      <c r="I19" s="162">
        <v>106.5</v>
      </c>
      <c r="J19" s="162">
        <v>94</v>
      </c>
      <c r="K19" s="162">
        <v>97</v>
      </c>
      <c r="L19" s="162">
        <v>95.5</v>
      </c>
      <c r="M19" s="162">
        <v>100.4</v>
      </c>
      <c r="N19" s="162">
        <v>99.7</v>
      </c>
      <c r="O19" s="162">
        <v>95.1</v>
      </c>
      <c r="P19" s="162">
        <v>101.7</v>
      </c>
      <c r="Q19" s="162">
        <v>95.1</v>
      </c>
      <c r="R19" s="162">
        <v>97.8</v>
      </c>
      <c r="S19" s="162">
        <v>97.9</v>
      </c>
    </row>
    <row r="20" spans="1:19" ht="13.5" customHeight="1">
      <c r="A20" s="326"/>
      <c r="B20" s="326" t="s">
        <v>40</v>
      </c>
      <c r="C20" s="327"/>
      <c r="D20" s="389">
        <v>98.9</v>
      </c>
      <c r="E20" s="162">
        <v>112.8</v>
      </c>
      <c r="F20" s="162">
        <v>100.1</v>
      </c>
      <c r="G20" s="162">
        <v>95.6</v>
      </c>
      <c r="H20" s="162">
        <v>86.7</v>
      </c>
      <c r="I20" s="162">
        <v>104</v>
      </c>
      <c r="J20" s="162">
        <v>93.6</v>
      </c>
      <c r="K20" s="162">
        <v>96.3</v>
      </c>
      <c r="L20" s="162">
        <v>97.3</v>
      </c>
      <c r="M20" s="162">
        <v>101.7</v>
      </c>
      <c r="N20" s="162">
        <v>95.6</v>
      </c>
      <c r="O20" s="162">
        <v>90.9</v>
      </c>
      <c r="P20" s="162">
        <v>101.3</v>
      </c>
      <c r="Q20" s="162">
        <v>96.1</v>
      </c>
      <c r="R20" s="162">
        <v>98.9</v>
      </c>
      <c r="S20" s="162">
        <v>98.1</v>
      </c>
    </row>
    <row r="21" spans="1:19" ht="13.5" customHeight="1">
      <c r="A21" s="326"/>
      <c r="B21" s="326" t="s">
        <v>41</v>
      </c>
      <c r="C21" s="327"/>
      <c r="D21" s="389">
        <v>99</v>
      </c>
      <c r="E21" s="162">
        <v>109.9</v>
      </c>
      <c r="F21" s="162">
        <v>100.3</v>
      </c>
      <c r="G21" s="162">
        <v>95.4</v>
      </c>
      <c r="H21" s="162">
        <v>92.4</v>
      </c>
      <c r="I21" s="162">
        <v>106</v>
      </c>
      <c r="J21" s="162">
        <v>92.2</v>
      </c>
      <c r="K21" s="162">
        <v>98.4</v>
      </c>
      <c r="L21" s="162">
        <v>96.5</v>
      </c>
      <c r="M21" s="162">
        <v>100</v>
      </c>
      <c r="N21" s="162">
        <v>97.8</v>
      </c>
      <c r="O21" s="162">
        <v>91.5</v>
      </c>
      <c r="P21" s="162">
        <v>101.3</v>
      </c>
      <c r="Q21" s="162">
        <v>95.8</v>
      </c>
      <c r="R21" s="162">
        <v>99.8</v>
      </c>
      <c r="S21" s="162">
        <v>97.3</v>
      </c>
    </row>
    <row r="22" spans="1:19" ht="13.5" customHeight="1">
      <c r="A22" s="326"/>
      <c r="B22" s="326" t="s">
        <v>42</v>
      </c>
      <c r="C22" s="327"/>
      <c r="D22" s="389">
        <v>100.3</v>
      </c>
      <c r="E22" s="162">
        <v>112.1</v>
      </c>
      <c r="F22" s="162">
        <v>102.2</v>
      </c>
      <c r="G22" s="162">
        <v>98.2</v>
      </c>
      <c r="H22" s="162">
        <v>89.5</v>
      </c>
      <c r="I22" s="162">
        <v>109.4</v>
      </c>
      <c r="J22" s="162">
        <v>95.3</v>
      </c>
      <c r="K22" s="162">
        <v>94.2</v>
      </c>
      <c r="L22" s="162">
        <v>97.6</v>
      </c>
      <c r="M22" s="162">
        <v>98.5</v>
      </c>
      <c r="N22" s="162">
        <v>100.2</v>
      </c>
      <c r="O22" s="162">
        <v>95.7</v>
      </c>
      <c r="P22" s="162">
        <v>100.5</v>
      </c>
      <c r="Q22" s="162">
        <v>94.8</v>
      </c>
      <c r="R22" s="162">
        <v>103.7</v>
      </c>
      <c r="S22" s="162">
        <v>97.1</v>
      </c>
    </row>
    <row r="23" spans="1:19" ht="13.5" customHeight="1">
      <c r="A23" s="326"/>
      <c r="B23" s="326" t="s">
        <v>43</v>
      </c>
      <c r="C23" s="327"/>
      <c r="D23" s="389">
        <v>99.6</v>
      </c>
      <c r="E23" s="162">
        <v>111.6</v>
      </c>
      <c r="F23" s="162">
        <v>100</v>
      </c>
      <c r="G23" s="162">
        <v>97.4</v>
      </c>
      <c r="H23" s="162">
        <v>90.5</v>
      </c>
      <c r="I23" s="162">
        <v>106.9</v>
      </c>
      <c r="J23" s="162">
        <v>95.2</v>
      </c>
      <c r="K23" s="162">
        <v>94.4</v>
      </c>
      <c r="L23" s="162">
        <v>97.9</v>
      </c>
      <c r="M23" s="162">
        <v>97</v>
      </c>
      <c r="N23" s="162">
        <v>102.1</v>
      </c>
      <c r="O23" s="162">
        <v>93.5</v>
      </c>
      <c r="P23" s="162">
        <v>101.5</v>
      </c>
      <c r="Q23" s="162">
        <v>97.1</v>
      </c>
      <c r="R23" s="162">
        <v>99.7</v>
      </c>
      <c r="S23" s="162">
        <v>95.9</v>
      </c>
    </row>
    <row r="24" spans="1:46" ht="13.5" customHeight="1">
      <c r="A24" s="326"/>
      <c r="B24" s="326" t="s">
        <v>44</v>
      </c>
      <c r="C24" s="327"/>
      <c r="D24" s="389">
        <v>101.4</v>
      </c>
      <c r="E24" s="162">
        <v>112.8</v>
      </c>
      <c r="F24" s="162">
        <v>101.5</v>
      </c>
      <c r="G24" s="162">
        <v>97</v>
      </c>
      <c r="H24" s="162">
        <v>92.2</v>
      </c>
      <c r="I24" s="162">
        <v>110.2</v>
      </c>
      <c r="J24" s="162">
        <v>96.6</v>
      </c>
      <c r="K24" s="162">
        <v>92.1</v>
      </c>
      <c r="L24" s="162">
        <v>98.3</v>
      </c>
      <c r="M24" s="162">
        <v>100.3</v>
      </c>
      <c r="N24" s="162">
        <v>102.2</v>
      </c>
      <c r="O24" s="162">
        <v>96.6</v>
      </c>
      <c r="P24" s="162">
        <v>104</v>
      </c>
      <c r="Q24" s="162">
        <v>100.6</v>
      </c>
      <c r="R24" s="162">
        <v>103.2</v>
      </c>
      <c r="S24" s="162">
        <v>98.2</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45</v>
      </c>
      <c r="C25" s="327"/>
      <c r="D25" s="389">
        <v>100</v>
      </c>
      <c r="E25" s="162">
        <v>108.5</v>
      </c>
      <c r="F25" s="162">
        <v>101.5</v>
      </c>
      <c r="G25" s="162">
        <v>98.4</v>
      </c>
      <c r="H25" s="162">
        <v>90.9</v>
      </c>
      <c r="I25" s="162">
        <v>108.3</v>
      </c>
      <c r="J25" s="162">
        <v>93.9</v>
      </c>
      <c r="K25" s="162">
        <v>93.6</v>
      </c>
      <c r="L25" s="162">
        <v>96.9</v>
      </c>
      <c r="M25" s="162">
        <v>104</v>
      </c>
      <c r="N25" s="162">
        <v>102.4</v>
      </c>
      <c r="O25" s="162">
        <v>93.7</v>
      </c>
      <c r="P25" s="162">
        <v>105.3</v>
      </c>
      <c r="Q25" s="162">
        <v>96.7</v>
      </c>
      <c r="R25" s="162">
        <v>103.4</v>
      </c>
      <c r="S25" s="162">
        <v>93.2</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446</v>
      </c>
      <c r="C26" s="172"/>
      <c r="D26" s="173">
        <v>100.3</v>
      </c>
      <c r="E26" s="174">
        <v>108.9</v>
      </c>
      <c r="F26" s="174">
        <v>100.8</v>
      </c>
      <c r="G26" s="174">
        <v>98.4</v>
      </c>
      <c r="H26" s="174">
        <v>92.5</v>
      </c>
      <c r="I26" s="174">
        <v>110</v>
      </c>
      <c r="J26" s="174">
        <v>95</v>
      </c>
      <c r="K26" s="174">
        <v>97.6</v>
      </c>
      <c r="L26" s="174">
        <v>95.9</v>
      </c>
      <c r="M26" s="174">
        <v>101.8</v>
      </c>
      <c r="N26" s="174">
        <v>103.9</v>
      </c>
      <c r="O26" s="174">
        <v>94.5</v>
      </c>
      <c r="P26" s="174">
        <v>103.8</v>
      </c>
      <c r="Q26" s="174">
        <v>99.3</v>
      </c>
      <c r="R26" s="174">
        <v>101.8</v>
      </c>
      <c r="S26" s="174">
        <v>93.5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2" t="s">
        <v>548</v>
      </c>
      <c r="E27" s="652"/>
      <c r="F27" s="652"/>
      <c r="G27" s="652"/>
      <c r="H27" s="652"/>
      <c r="I27" s="652"/>
      <c r="J27" s="652"/>
      <c r="K27" s="652"/>
      <c r="L27" s="652"/>
      <c r="M27" s="652"/>
      <c r="N27" s="652"/>
      <c r="O27" s="652"/>
      <c r="P27" s="652"/>
      <c r="Q27" s="652"/>
      <c r="R27" s="652"/>
      <c r="S27" s="652"/>
    </row>
    <row r="28" spans="1:19" ht="13.5" customHeight="1">
      <c r="A28" s="321" t="s">
        <v>38</v>
      </c>
      <c r="B28" s="321" t="s">
        <v>94</v>
      </c>
      <c r="C28" s="322" t="s">
        <v>39</v>
      </c>
      <c r="D28" s="323">
        <v>-2.8</v>
      </c>
      <c r="E28" s="324">
        <v>-6.3</v>
      </c>
      <c r="F28" s="324">
        <v>-0.8</v>
      </c>
      <c r="G28" s="324">
        <v>3.8</v>
      </c>
      <c r="H28" s="324">
        <v>-9.1</v>
      </c>
      <c r="I28" s="324">
        <v>-1.7</v>
      </c>
      <c r="J28" s="324">
        <v>-2</v>
      </c>
      <c r="K28" s="324">
        <v>-3.8</v>
      </c>
      <c r="L28" s="325">
        <v>-16.8</v>
      </c>
      <c r="M28" s="325">
        <v>5.7</v>
      </c>
      <c r="N28" s="325">
        <v>-14.6</v>
      </c>
      <c r="O28" s="325">
        <v>1.9</v>
      </c>
      <c r="P28" s="324">
        <v>-14</v>
      </c>
      <c r="Q28" s="324">
        <v>-3.1</v>
      </c>
      <c r="R28" s="324">
        <v>-1.3</v>
      </c>
      <c r="S28" s="325">
        <v>9.7</v>
      </c>
    </row>
    <row r="29" spans="1:19" ht="13.5" customHeight="1">
      <c r="A29" s="326"/>
      <c r="B29" s="326" t="s">
        <v>590</v>
      </c>
      <c r="C29" s="327"/>
      <c r="D29" s="328">
        <v>0.8</v>
      </c>
      <c r="E29" s="161">
        <v>7.5</v>
      </c>
      <c r="F29" s="161">
        <v>0.8</v>
      </c>
      <c r="G29" s="161">
        <v>-2.7</v>
      </c>
      <c r="H29" s="161">
        <v>-1.8</v>
      </c>
      <c r="I29" s="161">
        <v>1.6</v>
      </c>
      <c r="J29" s="161">
        <v>-0.5</v>
      </c>
      <c r="K29" s="161">
        <v>6.5</v>
      </c>
      <c r="L29" s="329">
        <v>-0.5</v>
      </c>
      <c r="M29" s="329">
        <v>-9.1</v>
      </c>
      <c r="N29" s="329">
        <v>1.4</v>
      </c>
      <c r="O29" s="329">
        <v>9.8</v>
      </c>
      <c r="P29" s="161">
        <v>1.3</v>
      </c>
      <c r="Q29" s="161">
        <v>-1</v>
      </c>
      <c r="R29" s="161">
        <v>-0.5</v>
      </c>
      <c r="S29" s="329">
        <v>2.7</v>
      </c>
    </row>
    <row r="30" spans="1:19" ht="13.5" customHeight="1">
      <c r="A30" s="326"/>
      <c r="B30" s="326" t="s">
        <v>592</v>
      </c>
      <c r="C30" s="327"/>
      <c r="D30" s="328">
        <v>0.3</v>
      </c>
      <c r="E30" s="161">
        <v>-0.8</v>
      </c>
      <c r="F30" s="161">
        <v>0.8</v>
      </c>
      <c r="G30" s="161">
        <v>2.5</v>
      </c>
      <c r="H30" s="161">
        <v>7.3</v>
      </c>
      <c r="I30" s="161">
        <v>4.7</v>
      </c>
      <c r="J30" s="161">
        <v>1.3</v>
      </c>
      <c r="K30" s="161">
        <v>0.6</v>
      </c>
      <c r="L30" s="329">
        <v>13.1</v>
      </c>
      <c r="M30" s="329">
        <v>-1.4</v>
      </c>
      <c r="N30" s="329">
        <v>0.7</v>
      </c>
      <c r="O30" s="329">
        <v>-1.6</v>
      </c>
      <c r="P30" s="161">
        <v>5.1</v>
      </c>
      <c r="Q30" s="161">
        <v>-5.3</v>
      </c>
      <c r="R30" s="161">
        <v>0.6</v>
      </c>
      <c r="S30" s="329">
        <v>-5.1</v>
      </c>
    </row>
    <row r="31" spans="1:19" ht="13.5" customHeight="1">
      <c r="A31" s="326"/>
      <c r="B31" s="326" t="s">
        <v>593</v>
      </c>
      <c r="C31" s="327"/>
      <c r="D31" s="328">
        <v>-2.1</v>
      </c>
      <c r="E31" s="161">
        <v>-3.2</v>
      </c>
      <c r="F31" s="161">
        <v>-1.5</v>
      </c>
      <c r="G31" s="161">
        <v>-7.5</v>
      </c>
      <c r="H31" s="161">
        <v>9.6</v>
      </c>
      <c r="I31" s="161">
        <v>-3.2</v>
      </c>
      <c r="J31" s="161">
        <v>-1.9</v>
      </c>
      <c r="K31" s="161">
        <v>-3.9</v>
      </c>
      <c r="L31" s="329">
        <v>5.1</v>
      </c>
      <c r="M31" s="329">
        <v>-1.1</v>
      </c>
      <c r="N31" s="329">
        <v>-0.7</v>
      </c>
      <c r="O31" s="329">
        <v>-11.7</v>
      </c>
      <c r="P31" s="161">
        <v>-14.2</v>
      </c>
      <c r="Q31" s="161">
        <v>1.8</v>
      </c>
      <c r="R31" s="161">
        <v>-1.8</v>
      </c>
      <c r="S31" s="329">
        <v>-0.9</v>
      </c>
    </row>
    <row r="32" spans="1:19" ht="13.5" customHeight="1">
      <c r="A32" s="326"/>
      <c r="B32" s="326" t="s">
        <v>333</v>
      </c>
      <c r="C32" s="327"/>
      <c r="D32" s="328">
        <v>-0.2</v>
      </c>
      <c r="E32" s="161">
        <v>-7.4</v>
      </c>
      <c r="F32" s="161">
        <v>0.4</v>
      </c>
      <c r="G32" s="161">
        <v>0.4</v>
      </c>
      <c r="H32" s="161">
        <v>9.2</v>
      </c>
      <c r="I32" s="161">
        <v>-9.5</v>
      </c>
      <c r="J32" s="161">
        <v>1.4</v>
      </c>
      <c r="K32" s="161">
        <v>-4.9</v>
      </c>
      <c r="L32" s="329">
        <v>-5.5</v>
      </c>
      <c r="M32" s="329">
        <v>-2.1</v>
      </c>
      <c r="N32" s="329">
        <v>9.4</v>
      </c>
      <c r="O32" s="329">
        <v>0.7</v>
      </c>
      <c r="P32" s="161">
        <v>12.7</v>
      </c>
      <c r="Q32" s="161">
        <v>-0.5</v>
      </c>
      <c r="R32" s="161">
        <v>-2.5</v>
      </c>
      <c r="S32" s="329">
        <v>1.5</v>
      </c>
    </row>
    <row r="33" spans="1:19" ht="13.5" customHeight="1">
      <c r="A33" s="230"/>
      <c r="B33" s="171" t="s">
        <v>336</v>
      </c>
      <c r="C33" s="231"/>
      <c r="D33" s="175">
        <v>-0.6</v>
      </c>
      <c r="E33" s="176">
        <v>7.3</v>
      </c>
      <c r="F33" s="176">
        <v>-0.1</v>
      </c>
      <c r="G33" s="176">
        <v>-4.3</v>
      </c>
      <c r="H33" s="176">
        <v>-5.8</v>
      </c>
      <c r="I33" s="176">
        <v>7.9</v>
      </c>
      <c r="J33" s="176">
        <v>-3.3</v>
      </c>
      <c r="K33" s="176">
        <v>-6.7</v>
      </c>
      <c r="L33" s="176">
        <v>0.2</v>
      </c>
      <c r="M33" s="176">
        <v>-5.2</v>
      </c>
      <c r="N33" s="176">
        <v>-4.9</v>
      </c>
      <c r="O33" s="176">
        <v>-6.6</v>
      </c>
      <c r="P33" s="176">
        <v>0.3</v>
      </c>
      <c r="Q33" s="176">
        <v>-0.8</v>
      </c>
      <c r="R33" s="176">
        <v>-0.5</v>
      </c>
      <c r="S33" s="176">
        <v>-1.7</v>
      </c>
    </row>
    <row r="34" spans="1:19" ht="13.5" customHeight="1">
      <c r="A34" s="326"/>
      <c r="B34" s="326" t="s">
        <v>46</v>
      </c>
      <c r="C34" s="327"/>
      <c r="D34" s="387">
        <v>-0.3</v>
      </c>
      <c r="E34" s="388">
        <v>7</v>
      </c>
      <c r="F34" s="388">
        <v>-1.2</v>
      </c>
      <c r="G34" s="388">
        <v>-4.1</v>
      </c>
      <c r="H34" s="388">
        <v>-8.8</v>
      </c>
      <c r="I34" s="388">
        <v>7.1</v>
      </c>
      <c r="J34" s="388">
        <v>0.6</v>
      </c>
      <c r="K34" s="388">
        <v>-3.3</v>
      </c>
      <c r="L34" s="388">
        <v>1.3</v>
      </c>
      <c r="M34" s="388">
        <v>-5.8</v>
      </c>
      <c r="N34" s="388">
        <v>-10.8</v>
      </c>
      <c r="O34" s="388">
        <v>1.3</v>
      </c>
      <c r="P34" s="388">
        <v>0.6</v>
      </c>
      <c r="Q34" s="388">
        <v>-0.6</v>
      </c>
      <c r="R34" s="388">
        <v>0.6</v>
      </c>
      <c r="S34" s="388">
        <v>0.7</v>
      </c>
    </row>
    <row r="35" spans="1:19" ht="13.5" customHeight="1">
      <c r="A35" s="326"/>
      <c r="B35" s="326" t="s">
        <v>47</v>
      </c>
      <c r="C35" s="327"/>
      <c r="D35" s="389">
        <v>0.1</v>
      </c>
      <c r="E35" s="162">
        <v>8.1</v>
      </c>
      <c r="F35" s="162">
        <v>0.8</v>
      </c>
      <c r="G35" s="162">
        <v>-2.9</v>
      </c>
      <c r="H35" s="162">
        <v>-7.2</v>
      </c>
      <c r="I35" s="162">
        <v>9.8</v>
      </c>
      <c r="J35" s="162">
        <v>-0.9</v>
      </c>
      <c r="K35" s="162">
        <v>-4.3</v>
      </c>
      <c r="L35" s="162">
        <v>6.1</v>
      </c>
      <c r="M35" s="162">
        <v>-5.5</v>
      </c>
      <c r="N35" s="162">
        <v>-9.3</v>
      </c>
      <c r="O35" s="162">
        <v>-3</v>
      </c>
      <c r="P35" s="162">
        <v>-5.5</v>
      </c>
      <c r="Q35" s="162">
        <v>-1.5</v>
      </c>
      <c r="R35" s="162">
        <v>-1.2</v>
      </c>
      <c r="S35" s="162">
        <v>4</v>
      </c>
    </row>
    <row r="36" spans="1:19" ht="13.5" customHeight="1">
      <c r="A36" s="326"/>
      <c r="B36" s="326" t="s">
        <v>16</v>
      </c>
      <c r="C36" s="327"/>
      <c r="D36" s="389">
        <v>0.5</v>
      </c>
      <c r="E36" s="162">
        <v>10.8</v>
      </c>
      <c r="F36" s="162">
        <v>-0.1</v>
      </c>
      <c r="G36" s="162">
        <v>-4.5</v>
      </c>
      <c r="H36" s="162">
        <v>-8.8</v>
      </c>
      <c r="I36" s="162">
        <v>8.5</v>
      </c>
      <c r="J36" s="162">
        <v>0.3</v>
      </c>
      <c r="K36" s="162">
        <v>-4</v>
      </c>
      <c r="L36" s="162">
        <v>3.1</v>
      </c>
      <c r="M36" s="162">
        <v>-6.1</v>
      </c>
      <c r="N36" s="162">
        <v>-5.2</v>
      </c>
      <c r="O36" s="162">
        <v>-3.4</v>
      </c>
      <c r="P36" s="162">
        <v>-2.5</v>
      </c>
      <c r="Q36" s="162">
        <v>0.9</v>
      </c>
      <c r="R36" s="162">
        <v>3.4</v>
      </c>
      <c r="S36" s="162">
        <v>-0.8</v>
      </c>
    </row>
    <row r="37" spans="1:19" ht="13.5" customHeight="1">
      <c r="A37" s="326"/>
      <c r="B37" s="326" t="s">
        <v>48</v>
      </c>
      <c r="C37" s="327"/>
      <c r="D37" s="389">
        <v>0.1</v>
      </c>
      <c r="E37" s="162">
        <v>6.2</v>
      </c>
      <c r="F37" s="162">
        <v>-1.3</v>
      </c>
      <c r="G37" s="162">
        <v>-3.9</v>
      </c>
      <c r="H37" s="162">
        <v>-8.2</v>
      </c>
      <c r="I37" s="162">
        <v>8.1</v>
      </c>
      <c r="J37" s="162">
        <v>-2.6</v>
      </c>
      <c r="K37" s="162">
        <v>-2.4</v>
      </c>
      <c r="L37" s="162">
        <v>4.2</v>
      </c>
      <c r="M37" s="162">
        <v>-4.7</v>
      </c>
      <c r="N37" s="162">
        <v>-1.4</v>
      </c>
      <c r="O37" s="162">
        <v>-3.6</v>
      </c>
      <c r="P37" s="162">
        <v>2.3</v>
      </c>
      <c r="Q37" s="162">
        <v>1.5</v>
      </c>
      <c r="R37" s="162">
        <v>1.4</v>
      </c>
      <c r="S37" s="162">
        <v>-0.8</v>
      </c>
    </row>
    <row r="38" spans="1:19" ht="13.5" customHeight="1">
      <c r="A38" s="326"/>
      <c r="B38" s="326" t="s">
        <v>90</v>
      </c>
      <c r="C38" s="327"/>
      <c r="D38" s="389">
        <v>0.7</v>
      </c>
      <c r="E38" s="162">
        <v>7.4</v>
      </c>
      <c r="F38" s="162">
        <v>0.9</v>
      </c>
      <c r="G38" s="162">
        <v>-3.3</v>
      </c>
      <c r="H38" s="162">
        <v>-11.3</v>
      </c>
      <c r="I38" s="162">
        <v>10.9</v>
      </c>
      <c r="J38" s="162">
        <v>-0.2</v>
      </c>
      <c r="K38" s="162">
        <v>-4.1</v>
      </c>
      <c r="L38" s="162">
        <v>5.7</v>
      </c>
      <c r="M38" s="162">
        <v>-6.5</v>
      </c>
      <c r="N38" s="162">
        <v>-2.1</v>
      </c>
      <c r="O38" s="162">
        <v>-3</v>
      </c>
      <c r="P38" s="162">
        <v>-4.3</v>
      </c>
      <c r="Q38" s="162">
        <v>-1.3</v>
      </c>
      <c r="R38" s="162">
        <v>2.7</v>
      </c>
      <c r="S38" s="162">
        <v>3.3</v>
      </c>
    </row>
    <row r="39" spans="1:19" ht="13.5" customHeight="1">
      <c r="A39" s="326" t="s">
        <v>335</v>
      </c>
      <c r="B39" s="326" t="s">
        <v>49</v>
      </c>
      <c r="C39" s="327" t="s">
        <v>594</v>
      </c>
      <c r="D39" s="389">
        <v>0.4</v>
      </c>
      <c r="E39" s="162">
        <v>7.4</v>
      </c>
      <c r="F39" s="162">
        <v>1.3</v>
      </c>
      <c r="G39" s="162">
        <v>1.2</v>
      </c>
      <c r="H39" s="162">
        <v>-5.5</v>
      </c>
      <c r="I39" s="162">
        <v>0.3</v>
      </c>
      <c r="J39" s="162">
        <v>-5.3</v>
      </c>
      <c r="K39" s="162">
        <v>5.9</v>
      </c>
      <c r="L39" s="162">
        <v>-2.7</v>
      </c>
      <c r="M39" s="162">
        <v>3.7</v>
      </c>
      <c r="N39" s="162">
        <v>7.9</v>
      </c>
      <c r="O39" s="162">
        <v>3.6</v>
      </c>
      <c r="P39" s="162">
        <v>1.2</v>
      </c>
      <c r="Q39" s="162">
        <v>-4.6</v>
      </c>
      <c r="R39" s="162">
        <v>1</v>
      </c>
      <c r="S39" s="162">
        <v>-0.8</v>
      </c>
    </row>
    <row r="40" spans="1:19" ht="13.5" customHeight="1">
      <c r="A40" s="326"/>
      <c r="B40" s="326" t="s">
        <v>40</v>
      </c>
      <c r="C40" s="327"/>
      <c r="D40" s="389">
        <v>0.2</v>
      </c>
      <c r="E40" s="162">
        <v>6.5</v>
      </c>
      <c r="F40" s="162">
        <v>0.5</v>
      </c>
      <c r="G40" s="162">
        <v>2</v>
      </c>
      <c r="H40" s="162">
        <v>-7.8</v>
      </c>
      <c r="I40" s="162">
        <v>-2.6</v>
      </c>
      <c r="J40" s="162">
        <v>-2.7</v>
      </c>
      <c r="K40" s="162">
        <v>7.1</v>
      </c>
      <c r="L40" s="162">
        <v>-0.6</v>
      </c>
      <c r="M40" s="162">
        <v>4.4</v>
      </c>
      <c r="N40" s="162">
        <v>1.9</v>
      </c>
      <c r="O40" s="162">
        <v>1.3</v>
      </c>
      <c r="P40" s="162">
        <v>-0.1</v>
      </c>
      <c r="Q40" s="162">
        <v>-4.6</v>
      </c>
      <c r="R40" s="162">
        <v>-0.6</v>
      </c>
      <c r="S40" s="162">
        <v>0.6</v>
      </c>
    </row>
    <row r="41" spans="1:19" ht="13.5" customHeight="1">
      <c r="A41" s="326"/>
      <c r="B41" s="326" t="s">
        <v>41</v>
      </c>
      <c r="C41" s="327"/>
      <c r="D41" s="389">
        <v>0.4</v>
      </c>
      <c r="E41" s="162">
        <v>4.3</v>
      </c>
      <c r="F41" s="162">
        <v>1</v>
      </c>
      <c r="G41" s="162">
        <v>3</v>
      </c>
      <c r="H41" s="162">
        <v>-3.2</v>
      </c>
      <c r="I41" s="162">
        <v>0</v>
      </c>
      <c r="J41" s="162">
        <v>-1.8</v>
      </c>
      <c r="K41" s="162">
        <v>7.2</v>
      </c>
      <c r="L41" s="162">
        <v>-0.9</v>
      </c>
      <c r="M41" s="162">
        <v>5.7</v>
      </c>
      <c r="N41" s="162">
        <v>0.5</v>
      </c>
      <c r="O41" s="162">
        <v>-1.7</v>
      </c>
      <c r="P41" s="162">
        <v>-1.5</v>
      </c>
      <c r="Q41" s="162">
        <v>-4.4</v>
      </c>
      <c r="R41" s="162">
        <v>1.1</v>
      </c>
      <c r="S41" s="162">
        <v>-1.7</v>
      </c>
    </row>
    <row r="42" spans="1:19" ht="13.5" customHeight="1">
      <c r="A42" s="326"/>
      <c r="B42" s="326" t="s">
        <v>42</v>
      </c>
      <c r="C42" s="327"/>
      <c r="D42" s="389">
        <v>-0.9</v>
      </c>
      <c r="E42" s="162">
        <v>4.9</v>
      </c>
      <c r="F42" s="162">
        <v>0.3</v>
      </c>
      <c r="G42" s="162">
        <v>0.4</v>
      </c>
      <c r="H42" s="162">
        <v>-9</v>
      </c>
      <c r="I42" s="162">
        <v>-0.8</v>
      </c>
      <c r="J42" s="162">
        <v>-3.1</v>
      </c>
      <c r="K42" s="162">
        <v>-0.9</v>
      </c>
      <c r="L42" s="162">
        <v>1</v>
      </c>
      <c r="M42" s="162">
        <v>1</v>
      </c>
      <c r="N42" s="162">
        <v>2.3</v>
      </c>
      <c r="O42" s="162">
        <v>-1.1</v>
      </c>
      <c r="P42" s="162">
        <v>-2.3</v>
      </c>
      <c r="Q42" s="162">
        <v>-7.9</v>
      </c>
      <c r="R42" s="162">
        <v>7</v>
      </c>
      <c r="S42" s="162">
        <v>-2.3</v>
      </c>
    </row>
    <row r="43" spans="1:19" ht="13.5" customHeight="1">
      <c r="A43" s="326"/>
      <c r="B43" s="326" t="s">
        <v>43</v>
      </c>
      <c r="C43" s="327"/>
      <c r="D43" s="389">
        <v>0.5</v>
      </c>
      <c r="E43" s="162">
        <v>6.2</v>
      </c>
      <c r="F43" s="162">
        <v>1.3</v>
      </c>
      <c r="G43" s="162">
        <v>6.4</v>
      </c>
      <c r="H43" s="162">
        <v>-6.5</v>
      </c>
      <c r="I43" s="162">
        <v>1.3</v>
      </c>
      <c r="J43" s="162">
        <v>-3.2</v>
      </c>
      <c r="K43" s="162">
        <v>0.9</v>
      </c>
      <c r="L43" s="162">
        <v>2.1</v>
      </c>
      <c r="M43" s="162">
        <v>1.1</v>
      </c>
      <c r="N43" s="162">
        <v>3.2</v>
      </c>
      <c r="O43" s="162">
        <v>-0.5</v>
      </c>
      <c r="P43" s="162">
        <v>0.5</v>
      </c>
      <c r="Q43" s="162">
        <v>-3</v>
      </c>
      <c r="R43" s="162">
        <v>3.7</v>
      </c>
      <c r="S43" s="162">
        <v>-1.8</v>
      </c>
    </row>
    <row r="44" spans="1:19" ht="13.5" customHeight="1">
      <c r="A44" s="326"/>
      <c r="B44" s="326" t="s">
        <v>44</v>
      </c>
      <c r="C44" s="327"/>
      <c r="D44" s="389">
        <v>0.8</v>
      </c>
      <c r="E44" s="162">
        <v>8.3</v>
      </c>
      <c r="F44" s="162">
        <v>0.2</v>
      </c>
      <c r="G44" s="162">
        <v>0.9</v>
      </c>
      <c r="H44" s="162">
        <v>-8</v>
      </c>
      <c r="I44" s="162">
        <v>5.2</v>
      </c>
      <c r="J44" s="162">
        <v>-3.2</v>
      </c>
      <c r="K44" s="162">
        <v>3</v>
      </c>
      <c r="L44" s="162">
        <v>3.3</v>
      </c>
      <c r="M44" s="162">
        <v>3.8</v>
      </c>
      <c r="N44" s="162">
        <v>5.3</v>
      </c>
      <c r="O44" s="162">
        <v>0.7</v>
      </c>
      <c r="P44" s="162">
        <v>2.7</v>
      </c>
      <c r="Q44" s="162">
        <v>-1.7</v>
      </c>
      <c r="R44" s="162">
        <v>4.2</v>
      </c>
      <c r="S44" s="162">
        <v>-3.4</v>
      </c>
    </row>
    <row r="45" spans="1:19" ht="13.5" customHeight="1">
      <c r="A45" s="326"/>
      <c r="B45" s="326" t="s">
        <v>45</v>
      </c>
      <c r="C45" s="327"/>
      <c r="D45" s="389">
        <v>0.6</v>
      </c>
      <c r="E45" s="162">
        <v>0.3</v>
      </c>
      <c r="F45" s="162">
        <v>1.4</v>
      </c>
      <c r="G45" s="162">
        <v>0.6</v>
      </c>
      <c r="H45" s="162">
        <v>-2.3</v>
      </c>
      <c r="I45" s="162">
        <v>0.9</v>
      </c>
      <c r="J45" s="162">
        <v>-1.8</v>
      </c>
      <c r="K45" s="162">
        <v>-1</v>
      </c>
      <c r="L45" s="162">
        <v>-6.2</v>
      </c>
      <c r="M45" s="162">
        <v>9</v>
      </c>
      <c r="N45" s="162">
        <v>7.6</v>
      </c>
      <c r="O45" s="162">
        <v>-1</v>
      </c>
      <c r="P45" s="162">
        <v>6.4</v>
      </c>
      <c r="Q45" s="162">
        <v>-2.6</v>
      </c>
      <c r="R45" s="162">
        <v>0.9</v>
      </c>
      <c r="S45" s="162">
        <v>-4.8</v>
      </c>
    </row>
    <row r="46" spans="1:19" ht="13.5" customHeight="1">
      <c r="A46" s="171"/>
      <c r="B46" s="338" t="s">
        <v>446</v>
      </c>
      <c r="C46" s="172"/>
      <c r="D46" s="173">
        <v>1.7</v>
      </c>
      <c r="E46" s="174">
        <v>-0.5</v>
      </c>
      <c r="F46" s="174">
        <v>2.2</v>
      </c>
      <c r="G46" s="174">
        <v>2.4</v>
      </c>
      <c r="H46" s="174">
        <v>1.5</v>
      </c>
      <c r="I46" s="174">
        <v>1.3</v>
      </c>
      <c r="J46" s="174">
        <v>-1.9</v>
      </c>
      <c r="K46" s="174">
        <v>2.1</v>
      </c>
      <c r="L46" s="174">
        <v>-7.3</v>
      </c>
      <c r="M46" s="174">
        <v>10.1</v>
      </c>
      <c r="N46" s="174">
        <v>9.8</v>
      </c>
      <c r="O46" s="174">
        <v>-0.7</v>
      </c>
      <c r="P46" s="174">
        <v>5.1</v>
      </c>
      <c r="Q46" s="174">
        <v>2.6</v>
      </c>
      <c r="R46" s="174">
        <v>0.9</v>
      </c>
      <c r="S46" s="174">
        <v>-3.8</v>
      </c>
    </row>
    <row r="47" spans="1:35" ht="27" customHeight="1">
      <c r="A47" s="654" t="s">
        <v>770</v>
      </c>
      <c r="B47" s="654"/>
      <c r="C47" s="655"/>
      <c r="D47" s="177">
        <v>0.3</v>
      </c>
      <c r="E47" s="177">
        <v>0.4</v>
      </c>
      <c r="F47" s="177">
        <v>-0.7</v>
      </c>
      <c r="G47" s="177">
        <v>0</v>
      </c>
      <c r="H47" s="177">
        <v>1.8</v>
      </c>
      <c r="I47" s="177">
        <v>1.6</v>
      </c>
      <c r="J47" s="177">
        <v>1.2</v>
      </c>
      <c r="K47" s="177">
        <v>4.3</v>
      </c>
      <c r="L47" s="177">
        <v>-1</v>
      </c>
      <c r="M47" s="177">
        <v>-2.1</v>
      </c>
      <c r="N47" s="177">
        <v>1.5</v>
      </c>
      <c r="O47" s="177">
        <v>0.9</v>
      </c>
      <c r="P47" s="177">
        <v>-1.4</v>
      </c>
      <c r="Q47" s="177">
        <v>2.7</v>
      </c>
      <c r="R47" s="177">
        <v>-1.5</v>
      </c>
      <c r="S47" s="177">
        <v>0.3</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722</v>
      </c>
      <c r="B49" s="335"/>
      <c r="C49" s="335"/>
      <c r="D49" s="332"/>
      <c r="E49" s="332"/>
      <c r="F49" s="332"/>
      <c r="G49" s="332"/>
      <c r="H49" s="670"/>
      <c r="I49" s="670"/>
      <c r="J49" s="670"/>
      <c r="K49" s="670"/>
      <c r="L49" s="670"/>
      <c r="M49" s="670"/>
      <c r="N49" s="670"/>
      <c r="O49" s="670"/>
      <c r="P49" s="332"/>
      <c r="Q49" s="332"/>
      <c r="R49" s="332"/>
      <c r="S49" s="153" t="s">
        <v>332</v>
      </c>
    </row>
    <row r="50" spans="1:19" ht="13.5">
      <c r="A50" s="656" t="s">
        <v>4</v>
      </c>
      <c r="B50" s="656"/>
      <c r="C50" s="657"/>
      <c r="D50" s="144" t="s">
        <v>525</v>
      </c>
      <c r="E50" s="144" t="s">
        <v>526</v>
      </c>
      <c r="F50" s="144" t="s">
        <v>527</v>
      </c>
      <c r="G50" s="144" t="s">
        <v>528</v>
      </c>
      <c r="H50" s="144" t="s">
        <v>529</v>
      </c>
      <c r="I50" s="144" t="s">
        <v>530</v>
      </c>
      <c r="J50" s="144" t="s">
        <v>531</v>
      </c>
      <c r="K50" s="144" t="s">
        <v>532</v>
      </c>
      <c r="L50" s="144" t="s">
        <v>533</v>
      </c>
      <c r="M50" s="144" t="s">
        <v>534</v>
      </c>
      <c r="N50" s="144" t="s">
        <v>535</v>
      </c>
      <c r="O50" s="144" t="s">
        <v>536</v>
      </c>
      <c r="P50" s="144" t="s">
        <v>537</v>
      </c>
      <c r="Q50" s="144" t="s">
        <v>538</v>
      </c>
      <c r="R50" s="144" t="s">
        <v>539</v>
      </c>
      <c r="S50" s="144" t="s">
        <v>540</v>
      </c>
    </row>
    <row r="51" spans="1:19" ht="13.5">
      <c r="A51" s="658"/>
      <c r="B51" s="658"/>
      <c r="C51" s="659"/>
      <c r="D51" s="145" t="s">
        <v>17</v>
      </c>
      <c r="E51" s="145"/>
      <c r="F51" s="145"/>
      <c r="G51" s="145" t="s">
        <v>92</v>
      </c>
      <c r="H51" s="145" t="s">
        <v>18</v>
      </c>
      <c r="I51" s="145" t="s">
        <v>19</v>
      </c>
      <c r="J51" s="145" t="s">
        <v>20</v>
      </c>
      <c r="K51" s="145" t="s">
        <v>21</v>
      </c>
      <c r="L51" s="146" t="s">
        <v>22</v>
      </c>
      <c r="M51" s="147" t="s">
        <v>23</v>
      </c>
      <c r="N51" s="146" t="s">
        <v>99</v>
      </c>
      <c r="O51" s="146" t="s">
        <v>24</v>
      </c>
      <c r="P51" s="146" t="s">
        <v>25</v>
      </c>
      <c r="Q51" s="146" t="s">
        <v>26</v>
      </c>
      <c r="R51" s="146" t="s">
        <v>27</v>
      </c>
      <c r="S51" s="190" t="s">
        <v>656</v>
      </c>
    </row>
    <row r="52" spans="1:19" ht="18" customHeight="1">
      <c r="A52" s="660"/>
      <c r="B52" s="660"/>
      <c r="C52" s="661"/>
      <c r="D52" s="148" t="s">
        <v>28</v>
      </c>
      <c r="E52" s="148" t="s">
        <v>768</v>
      </c>
      <c r="F52" s="148" t="s">
        <v>769</v>
      </c>
      <c r="G52" s="148" t="s">
        <v>93</v>
      </c>
      <c r="H52" s="148" t="s">
        <v>29</v>
      </c>
      <c r="I52" s="148" t="s">
        <v>30</v>
      </c>
      <c r="J52" s="148" t="s">
        <v>31</v>
      </c>
      <c r="K52" s="148" t="s">
        <v>32</v>
      </c>
      <c r="L52" s="149" t="s">
        <v>33</v>
      </c>
      <c r="M52" s="150" t="s">
        <v>34</v>
      </c>
      <c r="N52" s="149" t="s">
        <v>100</v>
      </c>
      <c r="O52" s="149" t="s">
        <v>35</v>
      </c>
      <c r="P52" s="150" t="s">
        <v>36</v>
      </c>
      <c r="Q52" s="150" t="s">
        <v>37</v>
      </c>
      <c r="R52" s="149" t="s">
        <v>97</v>
      </c>
      <c r="S52" s="149" t="s">
        <v>657</v>
      </c>
    </row>
    <row r="53" spans="1:19" ht="15.75" customHeight="1">
      <c r="A53" s="165"/>
      <c r="B53" s="165"/>
      <c r="C53" s="165"/>
      <c r="D53" s="662" t="s">
        <v>91</v>
      </c>
      <c r="E53" s="662"/>
      <c r="F53" s="662"/>
      <c r="G53" s="662"/>
      <c r="H53" s="662"/>
      <c r="I53" s="662"/>
      <c r="J53" s="662"/>
      <c r="K53" s="662"/>
      <c r="L53" s="662"/>
      <c r="M53" s="662"/>
      <c r="N53" s="662"/>
      <c r="O53" s="662"/>
      <c r="P53" s="662"/>
      <c r="Q53" s="662"/>
      <c r="R53" s="662"/>
      <c r="S53" s="165"/>
    </row>
    <row r="54" spans="1:19" ht="13.5" customHeight="1">
      <c r="A54" s="321" t="s">
        <v>38</v>
      </c>
      <c r="B54" s="321" t="s">
        <v>94</v>
      </c>
      <c r="C54" s="322" t="s">
        <v>39</v>
      </c>
      <c r="D54" s="323">
        <v>101.9</v>
      </c>
      <c r="E54" s="324">
        <v>116.2</v>
      </c>
      <c r="F54" s="324">
        <v>98.8</v>
      </c>
      <c r="G54" s="324">
        <v>102.7</v>
      </c>
      <c r="H54" s="324">
        <v>75.9</v>
      </c>
      <c r="I54" s="324">
        <v>98.5</v>
      </c>
      <c r="J54" s="324">
        <v>104</v>
      </c>
      <c r="K54" s="324">
        <v>111.1</v>
      </c>
      <c r="L54" s="325">
        <v>69.4</v>
      </c>
      <c r="M54" s="325">
        <v>114</v>
      </c>
      <c r="N54" s="325">
        <v>100.2</v>
      </c>
      <c r="O54" s="325">
        <v>115.1</v>
      </c>
      <c r="P54" s="324">
        <v>101</v>
      </c>
      <c r="Q54" s="324">
        <v>109.7</v>
      </c>
      <c r="R54" s="324">
        <v>102</v>
      </c>
      <c r="S54" s="325">
        <v>95.4</v>
      </c>
    </row>
    <row r="55" spans="1:19" ht="13.5" customHeight="1">
      <c r="A55" s="326"/>
      <c r="B55" s="326" t="s">
        <v>590</v>
      </c>
      <c r="C55" s="327"/>
      <c r="D55" s="328">
        <v>101.8</v>
      </c>
      <c r="E55" s="161">
        <v>121.4</v>
      </c>
      <c r="F55" s="161">
        <v>100.4</v>
      </c>
      <c r="G55" s="161">
        <v>100.8</v>
      </c>
      <c r="H55" s="161">
        <v>75.2</v>
      </c>
      <c r="I55" s="161">
        <v>108.2</v>
      </c>
      <c r="J55" s="161">
        <v>104.5</v>
      </c>
      <c r="K55" s="161">
        <v>110.5</v>
      </c>
      <c r="L55" s="329">
        <v>69.8</v>
      </c>
      <c r="M55" s="329">
        <v>101.7</v>
      </c>
      <c r="N55" s="329">
        <v>97.3</v>
      </c>
      <c r="O55" s="329">
        <v>111.4</v>
      </c>
      <c r="P55" s="161">
        <v>94</v>
      </c>
      <c r="Q55" s="161">
        <v>105.4</v>
      </c>
      <c r="R55" s="161">
        <v>102.2</v>
      </c>
      <c r="S55" s="329">
        <v>93.9</v>
      </c>
    </row>
    <row r="56" spans="1:19" ht="13.5" customHeight="1">
      <c r="A56" s="326"/>
      <c r="B56" s="326" t="s">
        <v>592</v>
      </c>
      <c r="C56" s="327"/>
      <c r="D56" s="328">
        <v>101.3</v>
      </c>
      <c r="E56" s="161">
        <v>108.1</v>
      </c>
      <c r="F56" s="161">
        <v>100</v>
      </c>
      <c r="G56" s="161">
        <v>100.3</v>
      </c>
      <c r="H56" s="161">
        <v>83.7</v>
      </c>
      <c r="I56" s="161">
        <v>112.9</v>
      </c>
      <c r="J56" s="161">
        <v>103.2</v>
      </c>
      <c r="K56" s="161">
        <v>109.1</v>
      </c>
      <c r="L56" s="329">
        <v>85</v>
      </c>
      <c r="M56" s="329">
        <v>100.7</v>
      </c>
      <c r="N56" s="329">
        <v>98</v>
      </c>
      <c r="O56" s="329">
        <v>107.9</v>
      </c>
      <c r="P56" s="161">
        <v>96.3</v>
      </c>
      <c r="Q56" s="161">
        <v>101</v>
      </c>
      <c r="R56" s="161">
        <v>105</v>
      </c>
      <c r="S56" s="329">
        <v>96.4</v>
      </c>
    </row>
    <row r="57" spans="1:19" ht="13.5" customHeight="1">
      <c r="A57" s="326"/>
      <c r="B57" s="326" t="s">
        <v>593</v>
      </c>
      <c r="C57" s="327"/>
      <c r="D57" s="328">
        <v>100.8</v>
      </c>
      <c r="E57" s="161">
        <v>98.1</v>
      </c>
      <c r="F57" s="161">
        <v>99.2</v>
      </c>
      <c r="G57" s="161">
        <v>93.5</v>
      </c>
      <c r="H57" s="161">
        <v>91.5</v>
      </c>
      <c r="I57" s="161">
        <v>114.5</v>
      </c>
      <c r="J57" s="161">
        <v>102</v>
      </c>
      <c r="K57" s="161">
        <v>104.1</v>
      </c>
      <c r="L57" s="329">
        <v>98.1</v>
      </c>
      <c r="M57" s="329">
        <v>98.2</v>
      </c>
      <c r="N57" s="329">
        <v>102.7</v>
      </c>
      <c r="O57" s="329">
        <v>100.5</v>
      </c>
      <c r="P57" s="161">
        <v>97.8</v>
      </c>
      <c r="Q57" s="161">
        <v>101.4</v>
      </c>
      <c r="R57" s="161">
        <v>106.3</v>
      </c>
      <c r="S57" s="329">
        <v>97.2</v>
      </c>
    </row>
    <row r="58" spans="1:19" ht="13.5" customHeight="1">
      <c r="A58" s="326"/>
      <c r="B58" s="326" t="s">
        <v>333</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336</v>
      </c>
      <c r="C59" s="231"/>
      <c r="D59" s="175">
        <v>100.7</v>
      </c>
      <c r="E59" s="176">
        <v>99.8</v>
      </c>
      <c r="F59" s="176">
        <v>100.5</v>
      </c>
      <c r="G59" s="176">
        <v>99.1</v>
      </c>
      <c r="H59" s="176">
        <v>100.5</v>
      </c>
      <c r="I59" s="176">
        <v>100.9</v>
      </c>
      <c r="J59" s="176">
        <v>100.4</v>
      </c>
      <c r="K59" s="176">
        <v>96.1</v>
      </c>
      <c r="L59" s="176">
        <v>101</v>
      </c>
      <c r="M59" s="176">
        <v>100.3</v>
      </c>
      <c r="N59" s="176">
        <v>98.2</v>
      </c>
      <c r="O59" s="176">
        <v>102.4</v>
      </c>
      <c r="P59" s="176">
        <v>107.1</v>
      </c>
      <c r="Q59" s="176">
        <v>100.9</v>
      </c>
      <c r="R59" s="176">
        <v>99.8</v>
      </c>
      <c r="S59" s="176">
        <v>99.1</v>
      </c>
    </row>
    <row r="60" spans="1:19" ht="13.5" customHeight="1">
      <c r="A60" s="326"/>
      <c r="B60" s="326" t="s">
        <v>46</v>
      </c>
      <c r="C60" s="327"/>
      <c r="D60" s="387">
        <v>100.1</v>
      </c>
      <c r="E60" s="388">
        <v>96.7</v>
      </c>
      <c r="F60" s="388">
        <v>99.8</v>
      </c>
      <c r="G60" s="388">
        <v>98.2</v>
      </c>
      <c r="H60" s="388">
        <v>99</v>
      </c>
      <c r="I60" s="388">
        <v>99.8</v>
      </c>
      <c r="J60" s="388">
        <v>101.2</v>
      </c>
      <c r="K60" s="388">
        <v>95.9</v>
      </c>
      <c r="L60" s="388">
        <v>102.6</v>
      </c>
      <c r="M60" s="388">
        <v>98.6</v>
      </c>
      <c r="N60" s="388">
        <v>100.6</v>
      </c>
      <c r="O60" s="388">
        <v>105</v>
      </c>
      <c r="P60" s="388">
        <v>106.9</v>
      </c>
      <c r="Q60" s="388">
        <v>99.5</v>
      </c>
      <c r="R60" s="388">
        <v>101.6</v>
      </c>
      <c r="S60" s="388">
        <v>98.3</v>
      </c>
    </row>
    <row r="61" spans="1:19" ht="13.5" customHeight="1">
      <c r="A61" s="326"/>
      <c r="B61" s="326" t="s">
        <v>47</v>
      </c>
      <c r="C61" s="327"/>
      <c r="D61" s="389">
        <v>100.3</v>
      </c>
      <c r="E61" s="162">
        <v>97.8</v>
      </c>
      <c r="F61" s="162">
        <v>100.7</v>
      </c>
      <c r="G61" s="162">
        <v>99.4</v>
      </c>
      <c r="H61" s="162">
        <v>101.4</v>
      </c>
      <c r="I61" s="162">
        <v>98.9</v>
      </c>
      <c r="J61" s="162">
        <v>99.8</v>
      </c>
      <c r="K61" s="162">
        <v>92.5</v>
      </c>
      <c r="L61" s="162">
        <v>102.3</v>
      </c>
      <c r="M61" s="162">
        <v>99.1</v>
      </c>
      <c r="N61" s="162">
        <v>97.5</v>
      </c>
      <c r="O61" s="162">
        <v>103.4</v>
      </c>
      <c r="P61" s="162">
        <v>107</v>
      </c>
      <c r="Q61" s="162">
        <v>99.8</v>
      </c>
      <c r="R61" s="162">
        <v>100.8</v>
      </c>
      <c r="S61" s="162">
        <v>100</v>
      </c>
    </row>
    <row r="62" spans="1:19" ht="13.5" customHeight="1">
      <c r="A62" s="326"/>
      <c r="B62" s="326" t="s">
        <v>16</v>
      </c>
      <c r="C62" s="327"/>
      <c r="D62" s="389">
        <v>100.2</v>
      </c>
      <c r="E62" s="162">
        <v>101.2</v>
      </c>
      <c r="F62" s="162">
        <v>100.3</v>
      </c>
      <c r="G62" s="162">
        <v>101.1</v>
      </c>
      <c r="H62" s="162">
        <v>101.2</v>
      </c>
      <c r="I62" s="162">
        <v>99.7</v>
      </c>
      <c r="J62" s="162">
        <v>98.8</v>
      </c>
      <c r="K62" s="162">
        <v>91.6</v>
      </c>
      <c r="L62" s="162">
        <v>102.7</v>
      </c>
      <c r="M62" s="162">
        <v>100.8</v>
      </c>
      <c r="N62" s="162">
        <v>95.1</v>
      </c>
      <c r="O62" s="162">
        <v>103.4</v>
      </c>
      <c r="P62" s="162">
        <v>108</v>
      </c>
      <c r="Q62" s="162">
        <v>99.2</v>
      </c>
      <c r="R62" s="162">
        <v>102.8</v>
      </c>
      <c r="S62" s="162">
        <v>99.1</v>
      </c>
    </row>
    <row r="63" spans="1:19" ht="13.5" customHeight="1">
      <c r="A63" s="326"/>
      <c r="B63" s="326" t="s">
        <v>48</v>
      </c>
      <c r="C63" s="327"/>
      <c r="D63" s="389">
        <v>100.1</v>
      </c>
      <c r="E63" s="162">
        <v>99.6</v>
      </c>
      <c r="F63" s="162">
        <v>100.3</v>
      </c>
      <c r="G63" s="162">
        <v>99.3</v>
      </c>
      <c r="H63" s="162">
        <v>99.3</v>
      </c>
      <c r="I63" s="162">
        <v>100.8</v>
      </c>
      <c r="J63" s="162">
        <v>98.4</v>
      </c>
      <c r="K63" s="162">
        <v>90.9</v>
      </c>
      <c r="L63" s="162">
        <v>102.4</v>
      </c>
      <c r="M63" s="162">
        <v>99.3</v>
      </c>
      <c r="N63" s="162">
        <v>97.7</v>
      </c>
      <c r="O63" s="162">
        <v>106.5</v>
      </c>
      <c r="P63" s="162">
        <v>108.7</v>
      </c>
      <c r="Q63" s="162">
        <v>98.9</v>
      </c>
      <c r="R63" s="162">
        <v>99.7</v>
      </c>
      <c r="S63" s="162">
        <v>98.7</v>
      </c>
    </row>
    <row r="64" spans="1:19" ht="13.5" customHeight="1">
      <c r="A64" s="326"/>
      <c r="B64" s="326" t="s">
        <v>90</v>
      </c>
      <c r="C64" s="327"/>
      <c r="D64" s="389">
        <v>101.8</v>
      </c>
      <c r="E64" s="162">
        <v>97.1</v>
      </c>
      <c r="F64" s="162">
        <v>102.5</v>
      </c>
      <c r="G64" s="162">
        <v>99.4</v>
      </c>
      <c r="H64" s="162">
        <v>100.2</v>
      </c>
      <c r="I64" s="162">
        <v>102.3</v>
      </c>
      <c r="J64" s="162">
        <v>101.7</v>
      </c>
      <c r="K64" s="162">
        <v>92.4</v>
      </c>
      <c r="L64" s="162">
        <v>102.2</v>
      </c>
      <c r="M64" s="162">
        <v>99.5</v>
      </c>
      <c r="N64" s="162">
        <v>99.2</v>
      </c>
      <c r="O64" s="162">
        <v>104.2</v>
      </c>
      <c r="P64" s="162">
        <v>107.3</v>
      </c>
      <c r="Q64" s="162">
        <v>101.2</v>
      </c>
      <c r="R64" s="162">
        <v>100.1</v>
      </c>
      <c r="S64" s="162">
        <v>102.5</v>
      </c>
    </row>
    <row r="65" spans="1:19" ht="13.5" customHeight="1">
      <c r="A65" s="326" t="s">
        <v>335</v>
      </c>
      <c r="B65" s="326" t="s">
        <v>49</v>
      </c>
      <c r="C65" s="327" t="s">
        <v>594</v>
      </c>
      <c r="D65" s="389">
        <v>99.9</v>
      </c>
      <c r="E65" s="162">
        <v>95.5</v>
      </c>
      <c r="F65" s="162">
        <v>99.2</v>
      </c>
      <c r="G65" s="162">
        <v>99.2</v>
      </c>
      <c r="H65" s="162">
        <v>98.1</v>
      </c>
      <c r="I65" s="162">
        <v>99.9</v>
      </c>
      <c r="J65" s="162">
        <v>101</v>
      </c>
      <c r="K65" s="162">
        <v>96</v>
      </c>
      <c r="L65" s="162">
        <v>101.7</v>
      </c>
      <c r="M65" s="162">
        <v>99.4</v>
      </c>
      <c r="N65" s="162">
        <v>105.2</v>
      </c>
      <c r="O65" s="162">
        <v>105.1</v>
      </c>
      <c r="P65" s="162">
        <v>107.7</v>
      </c>
      <c r="Q65" s="162">
        <v>98</v>
      </c>
      <c r="R65" s="162">
        <v>96.7</v>
      </c>
      <c r="S65" s="162">
        <v>97.8</v>
      </c>
    </row>
    <row r="66" spans="1:19" ht="13.5" customHeight="1">
      <c r="A66" s="326"/>
      <c r="B66" s="326" t="s">
        <v>40</v>
      </c>
      <c r="C66" s="327"/>
      <c r="D66" s="389">
        <v>99.8</v>
      </c>
      <c r="E66" s="162">
        <v>97.8</v>
      </c>
      <c r="F66" s="162">
        <v>99.5</v>
      </c>
      <c r="G66" s="162">
        <v>99.2</v>
      </c>
      <c r="H66" s="162">
        <v>98.6</v>
      </c>
      <c r="I66" s="162">
        <v>102.9</v>
      </c>
      <c r="J66" s="162">
        <v>99.4</v>
      </c>
      <c r="K66" s="162">
        <v>93.6</v>
      </c>
      <c r="L66" s="162">
        <v>99.3</v>
      </c>
      <c r="M66" s="162">
        <v>98.2</v>
      </c>
      <c r="N66" s="162">
        <v>102.3</v>
      </c>
      <c r="O66" s="162">
        <v>97.9</v>
      </c>
      <c r="P66" s="162">
        <v>107.4</v>
      </c>
      <c r="Q66" s="162">
        <v>98.7</v>
      </c>
      <c r="R66" s="162">
        <v>98.5</v>
      </c>
      <c r="S66" s="162">
        <v>97.3</v>
      </c>
    </row>
    <row r="67" spans="1:19" ht="13.5" customHeight="1">
      <c r="A67" s="326"/>
      <c r="B67" s="326" t="s">
        <v>41</v>
      </c>
      <c r="C67" s="327"/>
      <c r="D67" s="389">
        <v>99.7</v>
      </c>
      <c r="E67" s="162">
        <v>96.9</v>
      </c>
      <c r="F67" s="162">
        <v>99.8</v>
      </c>
      <c r="G67" s="162">
        <v>99.2</v>
      </c>
      <c r="H67" s="162">
        <v>102.9</v>
      </c>
      <c r="I67" s="162">
        <v>101.1</v>
      </c>
      <c r="J67" s="162">
        <v>97.1</v>
      </c>
      <c r="K67" s="162">
        <v>97.7</v>
      </c>
      <c r="L67" s="162">
        <v>102.1</v>
      </c>
      <c r="M67" s="162">
        <v>96.1</v>
      </c>
      <c r="N67" s="162">
        <v>105.3</v>
      </c>
      <c r="O67" s="162">
        <v>97.9</v>
      </c>
      <c r="P67" s="162">
        <v>107.8</v>
      </c>
      <c r="Q67" s="162">
        <v>96.7</v>
      </c>
      <c r="R67" s="162">
        <v>102.7</v>
      </c>
      <c r="S67" s="162">
        <v>98.1</v>
      </c>
    </row>
    <row r="68" spans="1:19" ht="13.5" customHeight="1">
      <c r="A68" s="326"/>
      <c r="B68" s="326" t="s">
        <v>42</v>
      </c>
      <c r="C68" s="327"/>
      <c r="D68" s="389">
        <v>100.9</v>
      </c>
      <c r="E68" s="162">
        <v>98.6</v>
      </c>
      <c r="F68" s="162">
        <v>101.5</v>
      </c>
      <c r="G68" s="162">
        <v>102.2</v>
      </c>
      <c r="H68" s="162">
        <v>101.3</v>
      </c>
      <c r="I68" s="162">
        <v>105</v>
      </c>
      <c r="J68" s="162">
        <v>99</v>
      </c>
      <c r="K68" s="162">
        <v>99.4</v>
      </c>
      <c r="L68" s="162">
        <v>102.7</v>
      </c>
      <c r="M68" s="162">
        <v>97.4</v>
      </c>
      <c r="N68" s="162">
        <v>102.1</v>
      </c>
      <c r="O68" s="162">
        <v>105.4</v>
      </c>
      <c r="P68" s="162">
        <v>107.6</v>
      </c>
      <c r="Q68" s="162">
        <v>96.4</v>
      </c>
      <c r="R68" s="162">
        <v>106</v>
      </c>
      <c r="S68" s="162">
        <v>98.4</v>
      </c>
    </row>
    <row r="69" spans="1:19" ht="13.5" customHeight="1">
      <c r="A69" s="326"/>
      <c r="B69" s="326" t="s">
        <v>43</v>
      </c>
      <c r="C69" s="327"/>
      <c r="D69" s="389">
        <v>100.3</v>
      </c>
      <c r="E69" s="162">
        <v>100.8</v>
      </c>
      <c r="F69" s="162">
        <v>99.1</v>
      </c>
      <c r="G69" s="162">
        <v>98.2</v>
      </c>
      <c r="H69" s="162">
        <v>98.5</v>
      </c>
      <c r="I69" s="162">
        <v>101.1</v>
      </c>
      <c r="J69" s="162">
        <v>99.3</v>
      </c>
      <c r="K69" s="162">
        <v>100.4</v>
      </c>
      <c r="L69" s="162">
        <v>101.6</v>
      </c>
      <c r="M69" s="162">
        <v>97.7</v>
      </c>
      <c r="N69" s="162">
        <v>107.2</v>
      </c>
      <c r="O69" s="162">
        <v>102.2</v>
      </c>
      <c r="P69" s="162">
        <v>109.8</v>
      </c>
      <c r="Q69" s="162">
        <v>100</v>
      </c>
      <c r="R69" s="162">
        <v>102.1</v>
      </c>
      <c r="S69" s="162">
        <v>97.2</v>
      </c>
    </row>
    <row r="70" spans="1:46" ht="13.5" customHeight="1">
      <c r="A70" s="326"/>
      <c r="B70" s="326" t="s">
        <v>44</v>
      </c>
      <c r="C70" s="327"/>
      <c r="D70" s="389">
        <v>102.2</v>
      </c>
      <c r="E70" s="162">
        <v>102</v>
      </c>
      <c r="F70" s="162">
        <v>100.7</v>
      </c>
      <c r="G70" s="162">
        <v>98.3</v>
      </c>
      <c r="H70" s="162">
        <v>100.8</v>
      </c>
      <c r="I70" s="162">
        <v>104.1</v>
      </c>
      <c r="J70" s="162">
        <v>100.5</v>
      </c>
      <c r="K70" s="162">
        <v>97.2</v>
      </c>
      <c r="L70" s="162">
        <v>102.1</v>
      </c>
      <c r="M70" s="162">
        <v>98.4</v>
      </c>
      <c r="N70" s="162">
        <v>106.3</v>
      </c>
      <c r="O70" s="162">
        <v>105.5</v>
      </c>
      <c r="P70" s="162">
        <v>112.7</v>
      </c>
      <c r="Q70" s="162">
        <v>102.6</v>
      </c>
      <c r="R70" s="162">
        <v>104</v>
      </c>
      <c r="S70" s="162">
        <v>102</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45</v>
      </c>
      <c r="C71" s="327"/>
      <c r="D71" s="389">
        <v>100.5</v>
      </c>
      <c r="E71" s="162">
        <v>102.8</v>
      </c>
      <c r="F71" s="162">
        <v>100.4</v>
      </c>
      <c r="G71" s="162">
        <v>96.8</v>
      </c>
      <c r="H71" s="162">
        <v>99.9</v>
      </c>
      <c r="I71" s="162">
        <v>106.2</v>
      </c>
      <c r="J71" s="162">
        <v>98.5</v>
      </c>
      <c r="K71" s="162">
        <v>97</v>
      </c>
      <c r="L71" s="162">
        <v>103</v>
      </c>
      <c r="M71" s="162">
        <v>98</v>
      </c>
      <c r="N71" s="162">
        <v>104.8</v>
      </c>
      <c r="O71" s="162">
        <v>100.4</v>
      </c>
      <c r="P71" s="162">
        <v>110.4</v>
      </c>
      <c r="Q71" s="162">
        <v>97.7</v>
      </c>
      <c r="R71" s="162">
        <v>104.7</v>
      </c>
      <c r="S71" s="162">
        <v>91.9</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446</v>
      </c>
      <c r="C72" s="172"/>
      <c r="D72" s="173">
        <v>100.7</v>
      </c>
      <c r="E72" s="174">
        <v>98.2</v>
      </c>
      <c r="F72" s="174">
        <v>99.7</v>
      </c>
      <c r="G72" s="174">
        <v>96.8</v>
      </c>
      <c r="H72" s="174">
        <v>100.2</v>
      </c>
      <c r="I72" s="174">
        <v>108.4</v>
      </c>
      <c r="J72" s="174">
        <v>99.5</v>
      </c>
      <c r="K72" s="174">
        <v>104.1</v>
      </c>
      <c r="L72" s="174">
        <v>102.9</v>
      </c>
      <c r="M72" s="174">
        <v>96.2</v>
      </c>
      <c r="N72" s="174">
        <v>102.3</v>
      </c>
      <c r="O72" s="174">
        <v>101</v>
      </c>
      <c r="P72" s="174">
        <v>108.7</v>
      </c>
      <c r="Q72" s="174">
        <v>101.6</v>
      </c>
      <c r="R72" s="174">
        <v>103.3</v>
      </c>
      <c r="S72" s="174">
        <v>91.2</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2" t="s">
        <v>548</v>
      </c>
      <c r="E73" s="652"/>
      <c r="F73" s="652"/>
      <c r="G73" s="652"/>
      <c r="H73" s="652"/>
      <c r="I73" s="652"/>
      <c r="J73" s="652"/>
      <c r="K73" s="652"/>
      <c r="L73" s="652"/>
      <c r="M73" s="652"/>
      <c r="N73" s="652"/>
      <c r="O73" s="652"/>
      <c r="P73" s="652"/>
      <c r="Q73" s="652"/>
      <c r="R73" s="652"/>
      <c r="S73" s="652"/>
    </row>
    <row r="74" spans="1:19" ht="13.5" customHeight="1">
      <c r="A74" s="321" t="s">
        <v>38</v>
      </c>
      <c r="B74" s="321" t="s">
        <v>94</v>
      </c>
      <c r="C74" s="322" t="s">
        <v>39</v>
      </c>
      <c r="D74" s="323">
        <v>-1.7</v>
      </c>
      <c r="E74" s="324">
        <v>4.2</v>
      </c>
      <c r="F74" s="324">
        <v>0.2</v>
      </c>
      <c r="G74" s="324">
        <v>-1.7</v>
      </c>
      <c r="H74" s="324">
        <v>-7.4</v>
      </c>
      <c r="I74" s="324">
        <v>-3.6</v>
      </c>
      <c r="J74" s="324">
        <v>1.6</v>
      </c>
      <c r="K74" s="324">
        <v>-3.9</v>
      </c>
      <c r="L74" s="325">
        <v>-3.1</v>
      </c>
      <c r="M74" s="325">
        <v>1.1</v>
      </c>
      <c r="N74" s="325">
        <v>-14</v>
      </c>
      <c r="O74" s="325">
        <v>4.6</v>
      </c>
      <c r="P74" s="324">
        <v>-5.6</v>
      </c>
      <c r="Q74" s="324">
        <v>-6.2</v>
      </c>
      <c r="R74" s="324">
        <v>0</v>
      </c>
      <c r="S74" s="325">
        <v>0.6</v>
      </c>
    </row>
    <row r="75" spans="1:19" ht="13.5" customHeight="1">
      <c r="A75" s="326"/>
      <c r="B75" s="326" t="s">
        <v>590</v>
      </c>
      <c r="C75" s="327"/>
      <c r="D75" s="328">
        <v>0</v>
      </c>
      <c r="E75" s="161">
        <v>4.5</v>
      </c>
      <c r="F75" s="161">
        <v>1.6</v>
      </c>
      <c r="G75" s="161">
        <v>-1.9</v>
      </c>
      <c r="H75" s="161">
        <v>-0.9</v>
      </c>
      <c r="I75" s="161">
        <v>9.7</v>
      </c>
      <c r="J75" s="161">
        <v>0.5</v>
      </c>
      <c r="K75" s="161">
        <v>-0.5</v>
      </c>
      <c r="L75" s="329">
        <v>0.6</v>
      </c>
      <c r="M75" s="329">
        <v>-10.8</v>
      </c>
      <c r="N75" s="329">
        <v>-2.9</v>
      </c>
      <c r="O75" s="329">
        <v>-3.2</v>
      </c>
      <c r="P75" s="161">
        <v>-6.9</v>
      </c>
      <c r="Q75" s="161">
        <v>-3.9</v>
      </c>
      <c r="R75" s="161">
        <v>0.3</v>
      </c>
      <c r="S75" s="329">
        <v>-1.5</v>
      </c>
    </row>
    <row r="76" spans="1:19" ht="13.5" customHeight="1">
      <c r="A76" s="326"/>
      <c r="B76" s="326" t="s">
        <v>592</v>
      </c>
      <c r="C76" s="327"/>
      <c r="D76" s="328">
        <v>-0.5</v>
      </c>
      <c r="E76" s="161">
        <v>-11</v>
      </c>
      <c r="F76" s="161">
        <v>-0.4</v>
      </c>
      <c r="G76" s="161">
        <v>-0.4</v>
      </c>
      <c r="H76" s="161">
        <v>11.2</v>
      </c>
      <c r="I76" s="161">
        <v>4.4</v>
      </c>
      <c r="J76" s="161">
        <v>-1.2</v>
      </c>
      <c r="K76" s="161">
        <v>-1.3</v>
      </c>
      <c r="L76" s="329">
        <v>21.7</v>
      </c>
      <c r="M76" s="329">
        <v>-1</v>
      </c>
      <c r="N76" s="329">
        <v>0.7</v>
      </c>
      <c r="O76" s="329">
        <v>-3.2</v>
      </c>
      <c r="P76" s="161">
        <v>2.4</v>
      </c>
      <c r="Q76" s="161">
        <v>-4.2</v>
      </c>
      <c r="R76" s="161">
        <v>2.7</v>
      </c>
      <c r="S76" s="329">
        <v>2.6</v>
      </c>
    </row>
    <row r="77" spans="1:19" ht="13.5" customHeight="1">
      <c r="A77" s="326"/>
      <c r="B77" s="326" t="s">
        <v>593</v>
      </c>
      <c r="C77" s="327"/>
      <c r="D77" s="328">
        <v>-0.5</v>
      </c>
      <c r="E77" s="161">
        <v>-9.2</v>
      </c>
      <c r="F77" s="161">
        <v>-0.8</v>
      </c>
      <c r="G77" s="161">
        <v>-6.8</v>
      </c>
      <c r="H77" s="161">
        <v>9.4</v>
      </c>
      <c r="I77" s="161">
        <v>1.4</v>
      </c>
      <c r="J77" s="161">
        <v>-1.2</v>
      </c>
      <c r="K77" s="161">
        <v>-4.7</v>
      </c>
      <c r="L77" s="329">
        <v>15.4</v>
      </c>
      <c r="M77" s="329">
        <v>-2.5</v>
      </c>
      <c r="N77" s="329">
        <v>4.8</v>
      </c>
      <c r="O77" s="329">
        <v>-6.8</v>
      </c>
      <c r="P77" s="161">
        <v>1.7</v>
      </c>
      <c r="Q77" s="161">
        <v>0.5</v>
      </c>
      <c r="R77" s="161">
        <v>1.2</v>
      </c>
      <c r="S77" s="329">
        <v>0.8</v>
      </c>
    </row>
    <row r="78" spans="1:19" ht="13.5" customHeight="1">
      <c r="A78" s="326"/>
      <c r="B78" s="326" t="s">
        <v>333</v>
      </c>
      <c r="C78" s="327"/>
      <c r="D78" s="328">
        <v>-0.8</v>
      </c>
      <c r="E78" s="161">
        <v>1.9</v>
      </c>
      <c r="F78" s="161">
        <v>0.8</v>
      </c>
      <c r="G78" s="161">
        <v>6.9</v>
      </c>
      <c r="H78" s="161">
        <v>9.2</v>
      </c>
      <c r="I78" s="161">
        <v>-12.7</v>
      </c>
      <c r="J78" s="161">
        <v>-2</v>
      </c>
      <c r="K78" s="161">
        <v>-3.9</v>
      </c>
      <c r="L78" s="329">
        <v>1.9</v>
      </c>
      <c r="M78" s="329">
        <v>1.8</v>
      </c>
      <c r="N78" s="329">
        <v>-2.6</v>
      </c>
      <c r="O78" s="329">
        <v>-0.5</v>
      </c>
      <c r="P78" s="161">
        <v>2.2</v>
      </c>
      <c r="Q78" s="161">
        <v>-1.4</v>
      </c>
      <c r="R78" s="161">
        <v>-5.9</v>
      </c>
      <c r="S78" s="329">
        <v>2.9</v>
      </c>
    </row>
    <row r="79" spans="1:19" ht="13.5" customHeight="1">
      <c r="A79" s="230"/>
      <c r="B79" s="171" t="s">
        <v>336</v>
      </c>
      <c r="C79" s="231"/>
      <c r="D79" s="175">
        <v>0.7</v>
      </c>
      <c r="E79" s="176">
        <v>-0.2</v>
      </c>
      <c r="F79" s="176">
        <v>0.5</v>
      </c>
      <c r="G79" s="176">
        <v>-0.8</v>
      </c>
      <c r="H79" s="176">
        <v>0.5</v>
      </c>
      <c r="I79" s="176">
        <v>0.9</v>
      </c>
      <c r="J79" s="176">
        <v>0.4</v>
      </c>
      <c r="K79" s="176">
        <v>-3.8</v>
      </c>
      <c r="L79" s="176">
        <v>1.1</v>
      </c>
      <c r="M79" s="176">
        <v>0.2</v>
      </c>
      <c r="N79" s="176">
        <v>-1.9</v>
      </c>
      <c r="O79" s="176">
        <v>2.3</v>
      </c>
      <c r="P79" s="176">
        <v>7.1</v>
      </c>
      <c r="Q79" s="176">
        <v>0.8</v>
      </c>
      <c r="R79" s="176">
        <v>-0.2</v>
      </c>
      <c r="S79" s="176">
        <v>-0.9</v>
      </c>
    </row>
    <row r="80" spans="1:19" ht="13.5" customHeight="1">
      <c r="A80" s="326"/>
      <c r="B80" s="326" t="s">
        <v>46</v>
      </c>
      <c r="C80" s="327"/>
      <c r="D80" s="387">
        <v>1</v>
      </c>
      <c r="E80" s="388">
        <v>-5.9</v>
      </c>
      <c r="F80" s="388">
        <v>-0.5</v>
      </c>
      <c r="G80" s="388">
        <v>-0.5</v>
      </c>
      <c r="H80" s="388">
        <v>0.5</v>
      </c>
      <c r="I80" s="388">
        <v>-0.8</v>
      </c>
      <c r="J80" s="388">
        <v>3.3</v>
      </c>
      <c r="K80" s="388">
        <v>-4.7</v>
      </c>
      <c r="L80" s="388">
        <v>1.6</v>
      </c>
      <c r="M80" s="388">
        <v>-0.6</v>
      </c>
      <c r="N80" s="388">
        <v>1.3</v>
      </c>
      <c r="O80" s="388">
        <v>6.1</v>
      </c>
      <c r="P80" s="388">
        <v>10.3</v>
      </c>
      <c r="Q80" s="388">
        <v>3.3</v>
      </c>
      <c r="R80" s="388">
        <v>1.6</v>
      </c>
      <c r="S80" s="388">
        <v>-0.1</v>
      </c>
    </row>
    <row r="81" spans="1:19" ht="13.5" customHeight="1">
      <c r="A81" s="326"/>
      <c r="B81" s="326" t="s">
        <v>47</v>
      </c>
      <c r="C81" s="327"/>
      <c r="D81" s="389">
        <v>0.5</v>
      </c>
      <c r="E81" s="162">
        <v>-6.5</v>
      </c>
      <c r="F81" s="162">
        <v>0.9</v>
      </c>
      <c r="G81" s="162">
        <v>0.7</v>
      </c>
      <c r="H81" s="162">
        <v>2.4</v>
      </c>
      <c r="I81" s="162">
        <v>0.6</v>
      </c>
      <c r="J81" s="162">
        <v>-1.8</v>
      </c>
      <c r="K81" s="162">
        <v>-10.2</v>
      </c>
      <c r="L81" s="162">
        <v>1.7</v>
      </c>
      <c r="M81" s="162">
        <v>-0.3</v>
      </c>
      <c r="N81" s="162">
        <v>1.1</v>
      </c>
      <c r="O81" s="162">
        <v>3.4</v>
      </c>
      <c r="P81" s="162">
        <v>1.4</v>
      </c>
      <c r="Q81" s="162">
        <v>1.3</v>
      </c>
      <c r="R81" s="162">
        <v>-2</v>
      </c>
      <c r="S81" s="162">
        <v>2.1</v>
      </c>
    </row>
    <row r="82" spans="1:19" ht="13.5" customHeight="1">
      <c r="A82" s="326"/>
      <c r="B82" s="326" t="s">
        <v>16</v>
      </c>
      <c r="C82" s="327"/>
      <c r="D82" s="389">
        <v>1</v>
      </c>
      <c r="E82" s="162">
        <v>-0.5</v>
      </c>
      <c r="F82" s="162">
        <v>-0.3</v>
      </c>
      <c r="G82" s="162">
        <v>0.7</v>
      </c>
      <c r="H82" s="162">
        <v>-0.7</v>
      </c>
      <c r="I82" s="162">
        <v>0.8</v>
      </c>
      <c r="J82" s="162">
        <v>-0.1</v>
      </c>
      <c r="K82" s="162">
        <v>-9.1</v>
      </c>
      <c r="L82" s="162">
        <v>2.1</v>
      </c>
      <c r="M82" s="162">
        <v>1.7</v>
      </c>
      <c r="N82" s="162">
        <v>0.6</v>
      </c>
      <c r="O82" s="162">
        <v>3.8</v>
      </c>
      <c r="P82" s="162">
        <v>6.4</v>
      </c>
      <c r="Q82" s="162">
        <v>4</v>
      </c>
      <c r="R82" s="162">
        <v>4.9</v>
      </c>
      <c r="S82" s="162">
        <v>0.2</v>
      </c>
    </row>
    <row r="83" spans="1:19" ht="13.5" customHeight="1">
      <c r="A83" s="326"/>
      <c r="B83" s="326" t="s">
        <v>48</v>
      </c>
      <c r="C83" s="327"/>
      <c r="D83" s="389">
        <v>0.7</v>
      </c>
      <c r="E83" s="162">
        <v>-2.9</v>
      </c>
      <c r="F83" s="162">
        <v>-1</v>
      </c>
      <c r="G83" s="162">
        <v>0.5</v>
      </c>
      <c r="H83" s="162">
        <v>-2.1</v>
      </c>
      <c r="I83" s="162">
        <v>1.3</v>
      </c>
      <c r="J83" s="162">
        <v>-4.4</v>
      </c>
      <c r="K83" s="162">
        <v>-9.3</v>
      </c>
      <c r="L83" s="162">
        <v>4</v>
      </c>
      <c r="M83" s="162">
        <v>3</v>
      </c>
      <c r="N83" s="162">
        <v>3.3</v>
      </c>
      <c r="O83" s="162">
        <v>1.9</v>
      </c>
      <c r="P83" s="162">
        <v>12.5</v>
      </c>
      <c r="Q83" s="162">
        <v>5</v>
      </c>
      <c r="R83" s="162">
        <v>0.5</v>
      </c>
      <c r="S83" s="162">
        <v>0.1</v>
      </c>
    </row>
    <row r="84" spans="1:19" ht="13.5" customHeight="1">
      <c r="A84" s="326"/>
      <c r="B84" s="326" t="s">
        <v>90</v>
      </c>
      <c r="C84" s="327"/>
      <c r="D84" s="389">
        <v>1.5</v>
      </c>
      <c r="E84" s="162">
        <v>-5.6</v>
      </c>
      <c r="F84" s="162">
        <v>1.8</v>
      </c>
      <c r="G84" s="162">
        <v>0.8</v>
      </c>
      <c r="H84" s="162">
        <v>-1.4</v>
      </c>
      <c r="I84" s="162">
        <v>2</v>
      </c>
      <c r="J84" s="162">
        <v>2.2</v>
      </c>
      <c r="K84" s="162">
        <v>-9.3</v>
      </c>
      <c r="L84" s="162">
        <v>3.6</v>
      </c>
      <c r="M84" s="162">
        <v>-0.5</v>
      </c>
      <c r="N84" s="162">
        <v>2.9</v>
      </c>
      <c r="O84" s="162">
        <v>0.4</v>
      </c>
      <c r="P84" s="162">
        <v>0.5</v>
      </c>
      <c r="Q84" s="162">
        <v>2.5</v>
      </c>
      <c r="R84" s="162">
        <v>3.2</v>
      </c>
      <c r="S84" s="162">
        <v>3.8</v>
      </c>
    </row>
    <row r="85" spans="1:19" ht="13.5" customHeight="1">
      <c r="A85" s="326" t="s">
        <v>335</v>
      </c>
      <c r="B85" s="326" t="s">
        <v>49</v>
      </c>
      <c r="C85" s="327" t="s">
        <v>594</v>
      </c>
      <c r="D85" s="389">
        <v>-0.1</v>
      </c>
      <c r="E85" s="162">
        <v>-3</v>
      </c>
      <c r="F85" s="162">
        <v>0.6</v>
      </c>
      <c r="G85" s="162">
        <v>1.7</v>
      </c>
      <c r="H85" s="162">
        <v>-1.9</v>
      </c>
      <c r="I85" s="162">
        <v>-1.2</v>
      </c>
      <c r="J85" s="162">
        <v>-0.3</v>
      </c>
      <c r="K85" s="162">
        <v>-3.1</v>
      </c>
      <c r="L85" s="162">
        <v>3.7</v>
      </c>
      <c r="M85" s="162">
        <v>-1.4</v>
      </c>
      <c r="N85" s="162">
        <v>8.1</v>
      </c>
      <c r="O85" s="162">
        <v>4.5</v>
      </c>
      <c r="P85" s="162">
        <v>1</v>
      </c>
      <c r="Q85" s="162">
        <v>-2.4</v>
      </c>
      <c r="R85" s="162">
        <v>0.7</v>
      </c>
      <c r="S85" s="162">
        <v>-3.2</v>
      </c>
    </row>
    <row r="86" spans="1:19" ht="13.5" customHeight="1">
      <c r="A86" s="326"/>
      <c r="B86" s="326" t="s">
        <v>40</v>
      </c>
      <c r="C86" s="327"/>
      <c r="D86" s="389">
        <v>-0.2</v>
      </c>
      <c r="E86" s="162">
        <v>-6</v>
      </c>
      <c r="F86" s="162">
        <v>-0.8</v>
      </c>
      <c r="G86" s="162">
        <v>1</v>
      </c>
      <c r="H86" s="162">
        <v>-1.1</v>
      </c>
      <c r="I86" s="162">
        <v>1.4</v>
      </c>
      <c r="J86" s="162">
        <v>2.7</v>
      </c>
      <c r="K86" s="162">
        <v>-4.3</v>
      </c>
      <c r="L86" s="162">
        <v>1.4</v>
      </c>
      <c r="M86" s="162">
        <v>-1.9</v>
      </c>
      <c r="N86" s="162">
        <v>8.3</v>
      </c>
      <c r="O86" s="162">
        <v>2.8</v>
      </c>
      <c r="P86" s="162">
        <v>1.1</v>
      </c>
      <c r="Q86" s="162">
        <v>-2.6</v>
      </c>
      <c r="R86" s="162">
        <v>0.5</v>
      </c>
      <c r="S86" s="162">
        <v>0.9</v>
      </c>
    </row>
    <row r="87" spans="1:19" ht="13.5" customHeight="1">
      <c r="A87" s="326"/>
      <c r="B87" s="326" t="s">
        <v>41</v>
      </c>
      <c r="C87" s="327"/>
      <c r="D87" s="389">
        <v>-0.3</v>
      </c>
      <c r="E87" s="162">
        <v>-4.6</v>
      </c>
      <c r="F87" s="162">
        <v>-0.3</v>
      </c>
      <c r="G87" s="162">
        <v>1.4</v>
      </c>
      <c r="H87" s="162">
        <v>0.4</v>
      </c>
      <c r="I87" s="162">
        <v>1.8</v>
      </c>
      <c r="J87" s="162">
        <v>0.8</v>
      </c>
      <c r="K87" s="162">
        <v>-2.9</v>
      </c>
      <c r="L87" s="162">
        <v>4.3</v>
      </c>
      <c r="M87" s="162">
        <v>-3.9</v>
      </c>
      <c r="N87" s="162">
        <v>6.8</v>
      </c>
      <c r="O87" s="162">
        <v>-1.4</v>
      </c>
      <c r="P87" s="162">
        <v>-0.4</v>
      </c>
      <c r="Q87" s="162">
        <v>-3.8</v>
      </c>
      <c r="R87" s="162">
        <v>2.9</v>
      </c>
      <c r="S87" s="162">
        <v>1.2</v>
      </c>
    </row>
    <row r="88" spans="1:19" ht="13.5" customHeight="1">
      <c r="A88" s="326"/>
      <c r="B88" s="326" t="s">
        <v>42</v>
      </c>
      <c r="C88" s="327"/>
      <c r="D88" s="389">
        <v>-1.8</v>
      </c>
      <c r="E88" s="162">
        <v>-7.6</v>
      </c>
      <c r="F88" s="162">
        <v>-0.8</v>
      </c>
      <c r="G88" s="162">
        <v>3.3</v>
      </c>
      <c r="H88" s="162">
        <v>-1.3</v>
      </c>
      <c r="I88" s="162">
        <v>-0.8</v>
      </c>
      <c r="J88" s="162">
        <v>-3</v>
      </c>
      <c r="K88" s="162">
        <v>-4.4</v>
      </c>
      <c r="L88" s="162">
        <v>3.5</v>
      </c>
      <c r="M88" s="162">
        <v>-4.9</v>
      </c>
      <c r="N88" s="162">
        <v>1.6</v>
      </c>
      <c r="O88" s="162">
        <v>1.6</v>
      </c>
      <c r="P88" s="162">
        <v>0.3</v>
      </c>
      <c r="Q88" s="162">
        <v>-6.8</v>
      </c>
      <c r="R88" s="162">
        <v>6.6</v>
      </c>
      <c r="S88" s="162">
        <v>0.5</v>
      </c>
    </row>
    <row r="89" spans="1:19" ht="13.5" customHeight="1">
      <c r="A89" s="326"/>
      <c r="B89" s="326" t="s">
        <v>43</v>
      </c>
      <c r="C89" s="327"/>
      <c r="D89" s="389">
        <v>0</v>
      </c>
      <c r="E89" s="162">
        <v>-2</v>
      </c>
      <c r="F89" s="162">
        <v>0</v>
      </c>
      <c r="G89" s="162">
        <v>-2.3</v>
      </c>
      <c r="H89" s="162">
        <v>-0.3</v>
      </c>
      <c r="I89" s="162">
        <v>-1.1</v>
      </c>
      <c r="J89" s="162">
        <v>-3.2</v>
      </c>
      <c r="K89" s="162">
        <v>-0.5</v>
      </c>
      <c r="L89" s="162">
        <v>-0.8</v>
      </c>
      <c r="M89" s="162">
        <v>-3.1</v>
      </c>
      <c r="N89" s="162">
        <v>8.7</v>
      </c>
      <c r="O89" s="162">
        <v>1.1</v>
      </c>
      <c r="P89" s="162">
        <v>3.7</v>
      </c>
      <c r="Q89" s="162">
        <v>-1.2</v>
      </c>
      <c r="R89" s="162">
        <v>4.6</v>
      </c>
      <c r="S89" s="162">
        <v>1.8</v>
      </c>
    </row>
    <row r="90" spans="1:19" ht="13.5" customHeight="1">
      <c r="A90" s="326"/>
      <c r="B90" s="326" t="s">
        <v>44</v>
      </c>
      <c r="C90" s="327"/>
      <c r="D90" s="389">
        <v>0.3</v>
      </c>
      <c r="E90" s="162">
        <v>5.9</v>
      </c>
      <c r="F90" s="162">
        <v>-0.8</v>
      </c>
      <c r="G90" s="162">
        <v>-1.3</v>
      </c>
      <c r="H90" s="162">
        <v>0.1</v>
      </c>
      <c r="I90" s="162">
        <v>3.5</v>
      </c>
      <c r="J90" s="162">
        <v>-4.3</v>
      </c>
      <c r="K90" s="162">
        <v>3.1</v>
      </c>
      <c r="L90" s="162">
        <v>0.6</v>
      </c>
      <c r="M90" s="162">
        <v>-2.7</v>
      </c>
      <c r="N90" s="162">
        <v>8.4</v>
      </c>
      <c r="O90" s="162">
        <v>1.5</v>
      </c>
      <c r="P90" s="162">
        <v>4.7</v>
      </c>
      <c r="Q90" s="162">
        <v>-0.8</v>
      </c>
      <c r="R90" s="162">
        <v>4.3</v>
      </c>
      <c r="S90" s="162">
        <v>0.5</v>
      </c>
    </row>
    <row r="91" spans="1:19" ht="13.5" customHeight="1">
      <c r="A91" s="326"/>
      <c r="B91" s="326" t="s">
        <v>45</v>
      </c>
      <c r="C91" s="327"/>
      <c r="D91" s="389">
        <v>-0.4</v>
      </c>
      <c r="E91" s="162">
        <v>8</v>
      </c>
      <c r="F91" s="162">
        <v>-0.4</v>
      </c>
      <c r="G91" s="162">
        <v>-2.6</v>
      </c>
      <c r="H91" s="162">
        <v>-0.2</v>
      </c>
      <c r="I91" s="162">
        <v>7.2</v>
      </c>
      <c r="J91" s="162">
        <v>-1.7</v>
      </c>
      <c r="K91" s="162">
        <v>3.6</v>
      </c>
      <c r="L91" s="162">
        <v>-0.2</v>
      </c>
      <c r="M91" s="162">
        <v>-2.8</v>
      </c>
      <c r="N91" s="162">
        <v>4.6</v>
      </c>
      <c r="O91" s="162">
        <v>-1.5</v>
      </c>
      <c r="P91" s="162">
        <v>4.5</v>
      </c>
      <c r="Q91" s="162">
        <v>-4.2</v>
      </c>
      <c r="R91" s="162">
        <v>2.7</v>
      </c>
      <c r="S91" s="162">
        <v>-9.6</v>
      </c>
    </row>
    <row r="92" spans="1:19" ht="13.5" customHeight="1">
      <c r="A92" s="171"/>
      <c r="B92" s="338" t="s">
        <v>446</v>
      </c>
      <c r="C92" s="172"/>
      <c r="D92" s="237">
        <v>0.6</v>
      </c>
      <c r="E92" s="238">
        <v>1.6</v>
      </c>
      <c r="F92" s="238">
        <v>-0.1</v>
      </c>
      <c r="G92" s="238">
        <v>-1.4</v>
      </c>
      <c r="H92" s="238">
        <v>1.2</v>
      </c>
      <c r="I92" s="238">
        <v>8.6</v>
      </c>
      <c r="J92" s="238">
        <v>-1.7</v>
      </c>
      <c r="K92" s="238">
        <v>8.6</v>
      </c>
      <c r="L92" s="238">
        <v>0.3</v>
      </c>
      <c r="M92" s="238">
        <v>-2.4</v>
      </c>
      <c r="N92" s="238">
        <v>1.7</v>
      </c>
      <c r="O92" s="238">
        <v>-3.8</v>
      </c>
      <c r="P92" s="238">
        <v>1.7</v>
      </c>
      <c r="Q92" s="238">
        <v>2.1</v>
      </c>
      <c r="R92" s="238">
        <v>1.7</v>
      </c>
      <c r="S92" s="174">
        <v>-7.2</v>
      </c>
    </row>
    <row r="93" spans="1:35" ht="27" customHeight="1">
      <c r="A93" s="654" t="s">
        <v>770</v>
      </c>
      <c r="B93" s="654"/>
      <c r="C93" s="654"/>
      <c r="D93" s="178">
        <v>0.2</v>
      </c>
      <c r="E93" s="177">
        <v>-4.5</v>
      </c>
      <c r="F93" s="177">
        <v>-0.7</v>
      </c>
      <c r="G93" s="177">
        <v>0</v>
      </c>
      <c r="H93" s="177">
        <v>0.3</v>
      </c>
      <c r="I93" s="177">
        <v>2.1</v>
      </c>
      <c r="J93" s="177">
        <v>1</v>
      </c>
      <c r="K93" s="177">
        <v>7.3</v>
      </c>
      <c r="L93" s="177">
        <v>-0.1</v>
      </c>
      <c r="M93" s="177">
        <v>-1.8</v>
      </c>
      <c r="N93" s="177">
        <v>-2.4</v>
      </c>
      <c r="O93" s="177">
        <v>0.6</v>
      </c>
      <c r="P93" s="177">
        <v>-1.5</v>
      </c>
      <c r="Q93" s="177">
        <v>4</v>
      </c>
      <c r="R93" s="177">
        <v>-1.3</v>
      </c>
      <c r="S93" s="177">
        <v>-0.8</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1"/>
      <c r="E94" s="341"/>
      <c r="F94" s="341"/>
      <c r="G94" s="341"/>
      <c r="H94" s="341"/>
      <c r="I94" s="341"/>
      <c r="J94" s="341"/>
      <c r="K94" s="341"/>
      <c r="L94" s="341"/>
      <c r="M94" s="341"/>
      <c r="N94" s="341"/>
      <c r="O94" s="341"/>
      <c r="P94" s="341"/>
      <c r="Q94" s="341"/>
      <c r="R94" s="341"/>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3" t="s">
        <v>570</v>
      </c>
      <c r="H2" s="663"/>
      <c r="I2" s="663"/>
      <c r="J2" s="663"/>
      <c r="K2" s="663"/>
      <c r="L2" s="663"/>
      <c r="M2" s="663"/>
      <c r="N2" s="663"/>
      <c r="O2" s="317"/>
      <c r="P2" s="143"/>
      <c r="Q2" s="143"/>
      <c r="R2" s="319"/>
      <c r="S2" s="143"/>
      <c r="T2" s="143"/>
      <c r="U2" s="143"/>
      <c r="V2" s="143"/>
      <c r="W2" s="143"/>
      <c r="X2" s="143"/>
      <c r="Y2" s="143"/>
      <c r="Z2" s="143"/>
      <c r="AA2" s="143"/>
      <c r="AB2" s="143"/>
      <c r="AC2" s="143"/>
      <c r="AD2" s="143"/>
      <c r="AE2" s="143"/>
    </row>
    <row r="3" spans="1:19" ht="17.25">
      <c r="A3" s="160" t="s">
        <v>721</v>
      </c>
      <c r="B3" s="320"/>
      <c r="C3" s="320"/>
      <c r="H3" s="664"/>
      <c r="I3" s="664"/>
      <c r="J3" s="664"/>
      <c r="K3" s="664"/>
      <c r="L3" s="664"/>
      <c r="M3" s="664"/>
      <c r="N3" s="664"/>
      <c r="O3" s="664"/>
      <c r="S3" s="152" t="s">
        <v>332</v>
      </c>
    </row>
    <row r="4" spans="1:19" ht="13.5">
      <c r="A4" s="656" t="s">
        <v>4</v>
      </c>
      <c r="B4" s="656"/>
      <c r="C4" s="657"/>
      <c r="D4" s="144" t="s">
        <v>525</v>
      </c>
      <c r="E4" s="144" t="s">
        <v>526</v>
      </c>
      <c r="F4" s="144" t="s">
        <v>527</v>
      </c>
      <c r="G4" s="144" t="s">
        <v>528</v>
      </c>
      <c r="H4" s="144" t="s">
        <v>529</v>
      </c>
      <c r="I4" s="144" t="s">
        <v>530</v>
      </c>
      <c r="J4" s="144" t="s">
        <v>531</v>
      </c>
      <c r="K4" s="144" t="s">
        <v>532</v>
      </c>
      <c r="L4" s="144" t="s">
        <v>533</v>
      </c>
      <c r="M4" s="144" t="s">
        <v>534</v>
      </c>
      <c r="N4" s="144" t="s">
        <v>101</v>
      </c>
      <c r="O4" s="144" t="s">
        <v>536</v>
      </c>
      <c r="P4" s="144" t="s">
        <v>537</v>
      </c>
      <c r="Q4" s="144" t="s">
        <v>538</v>
      </c>
      <c r="R4" s="144" t="s">
        <v>539</v>
      </c>
      <c r="S4" s="144" t="s">
        <v>540</v>
      </c>
    </row>
    <row r="5" spans="1:19" ht="13.5">
      <c r="A5" s="658"/>
      <c r="B5" s="658"/>
      <c r="C5" s="659"/>
      <c r="D5" s="145" t="s">
        <v>17</v>
      </c>
      <c r="E5" s="145"/>
      <c r="F5" s="145"/>
      <c r="G5" s="145" t="s">
        <v>92</v>
      </c>
      <c r="H5" s="145" t="s">
        <v>18</v>
      </c>
      <c r="I5" s="145" t="s">
        <v>19</v>
      </c>
      <c r="J5" s="145" t="s">
        <v>20</v>
      </c>
      <c r="K5" s="145" t="s">
        <v>21</v>
      </c>
      <c r="L5" s="146" t="s">
        <v>22</v>
      </c>
      <c r="M5" s="147" t="s">
        <v>23</v>
      </c>
      <c r="N5" s="146" t="s">
        <v>99</v>
      </c>
      <c r="O5" s="146" t="s">
        <v>24</v>
      </c>
      <c r="P5" s="146" t="s">
        <v>25</v>
      </c>
      <c r="Q5" s="146" t="s">
        <v>26</v>
      </c>
      <c r="R5" s="146" t="s">
        <v>27</v>
      </c>
      <c r="S5" s="190" t="s">
        <v>656</v>
      </c>
    </row>
    <row r="6" spans="1:19" ht="18" customHeight="1">
      <c r="A6" s="660"/>
      <c r="B6" s="660"/>
      <c r="C6" s="661"/>
      <c r="D6" s="148" t="s">
        <v>28</v>
      </c>
      <c r="E6" s="148" t="s">
        <v>768</v>
      </c>
      <c r="F6" s="148" t="s">
        <v>769</v>
      </c>
      <c r="G6" s="148" t="s">
        <v>93</v>
      </c>
      <c r="H6" s="148" t="s">
        <v>29</v>
      </c>
      <c r="I6" s="148" t="s">
        <v>30</v>
      </c>
      <c r="J6" s="148" t="s">
        <v>31</v>
      </c>
      <c r="K6" s="148" t="s">
        <v>32</v>
      </c>
      <c r="L6" s="149" t="s">
        <v>33</v>
      </c>
      <c r="M6" s="150" t="s">
        <v>34</v>
      </c>
      <c r="N6" s="149" t="s">
        <v>100</v>
      </c>
      <c r="O6" s="149" t="s">
        <v>35</v>
      </c>
      <c r="P6" s="150" t="s">
        <v>36</v>
      </c>
      <c r="Q6" s="150" t="s">
        <v>37</v>
      </c>
      <c r="R6" s="149" t="s">
        <v>97</v>
      </c>
      <c r="S6" s="149" t="s">
        <v>657</v>
      </c>
    </row>
    <row r="7" spans="1:19" ht="15.75" customHeight="1">
      <c r="A7" s="165"/>
      <c r="B7" s="165"/>
      <c r="C7" s="165"/>
      <c r="D7" s="662" t="s">
        <v>91</v>
      </c>
      <c r="E7" s="662"/>
      <c r="F7" s="662"/>
      <c r="G7" s="662"/>
      <c r="H7" s="662"/>
      <c r="I7" s="662"/>
      <c r="J7" s="662"/>
      <c r="K7" s="662"/>
      <c r="L7" s="662"/>
      <c r="M7" s="662"/>
      <c r="N7" s="662"/>
      <c r="O7" s="662"/>
      <c r="P7" s="662"/>
      <c r="Q7" s="662"/>
      <c r="R7" s="662"/>
      <c r="S7" s="165"/>
    </row>
    <row r="8" spans="1:19" ht="13.5" customHeight="1">
      <c r="A8" s="321" t="s">
        <v>38</v>
      </c>
      <c r="B8" s="321" t="s">
        <v>94</v>
      </c>
      <c r="C8" s="322" t="s">
        <v>39</v>
      </c>
      <c r="D8" s="323">
        <v>98.9</v>
      </c>
      <c r="E8" s="324">
        <v>103</v>
      </c>
      <c r="F8" s="324">
        <v>97.1</v>
      </c>
      <c r="G8" s="324">
        <v>100.4</v>
      </c>
      <c r="H8" s="324">
        <v>102.4</v>
      </c>
      <c r="I8" s="324">
        <v>95.1</v>
      </c>
      <c r="J8" s="324">
        <v>101.3</v>
      </c>
      <c r="K8" s="324">
        <v>105.2</v>
      </c>
      <c r="L8" s="325">
        <v>98.2</v>
      </c>
      <c r="M8" s="325">
        <v>100.3</v>
      </c>
      <c r="N8" s="325">
        <v>90.7</v>
      </c>
      <c r="O8" s="325">
        <v>109.1</v>
      </c>
      <c r="P8" s="324">
        <v>94.4</v>
      </c>
      <c r="Q8" s="324">
        <v>99.2</v>
      </c>
      <c r="R8" s="324">
        <v>98.9</v>
      </c>
      <c r="S8" s="325">
        <v>99.9</v>
      </c>
    </row>
    <row r="9" spans="1:19" ht="13.5" customHeight="1">
      <c r="A9" s="326"/>
      <c r="B9" s="326" t="s">
        <v>590</v>
      </c>
      <c r="C9" s="327"/>
      <c r="D9" s="328">
        <v>99.8</v>
      </c>
      <c r="E9" s="161">
        <v>103.6</v>
      </c>
      <c r="F9" s="161">
        <v>98.6</v>
      </c>
      <c r="G9" s="161">
        <v>102.3</v>
      </c>
      <c r="H9" s="161">
        <v>102.6</v>
      </c>
      <c r="I9" s="161">
        <v>98.4</v>
      </c>
      <c r="J9" s="161">
        <v>99.7</v>
      </c>
      <c r="K9" s="161">
        <v>108.9</v>
      </c>
      <c r="L9" s="329">
        <v>98.1</v>
      </c>
      <c r="M9" s="329">
        <v>103.5</v>
      </c>
      <c r="N9" s="329">
        <v>93.5</v>
      </c>
      <c r="O9" s="329">
        <v>106.6</v>
      </c>
      <c r="P9" s="161">
        <v>94</v>
      </c>
      <c r="Q9" s="161">
        <v>99.5</v>
      </c>
      <c r="R9" s="161">
        <v>102.8</v>
      </c>
      <c r="S9" s="329">
        <v>102.1</v>
      </c>
    </row>
    <row r="10" spans="1:19" ht="13.5">
      <c r="A10" s="326"/>
      <c r="B10" s="326" t="s">
        <v>592</v>
      </c>
      <c r="C10" s="327"/>
      <c r="D10" s="328">
        <v>98.9</v>
      </c>
      <c r="E10" s="161">
        <v>103.4</v>
      </c>
      <c r="F10" s="161">
        <v>98.3</v>
      </c>
      <c r="G10" s="161">
        <v>102.3</v>
      </c>
      <c r="H10" s="161">
        <v>97.7</v>
      </c>
      <c r="I10" s="161">
        <v>99.9</v>
      </c>
      <c r="J10" s="161">
        <v>99.6</v>
      </c>
      <c r="K10" s="161">
        <v>104.8</v>
      </c>
      <c r="L10" s="329">
        <v>99.4</v>
      </c>
      <c r="M10" s="329">
        <v>106.4</v>
      </c>
      <c r="N10" s="329">
        <v>92.3</v>
      </c>
      <c r="O10" s="329">
        <v>100.2</v>
      </c>
      <c r="P10" s="161">
        <v>99.1</v>
      </c>
      <c r="Q10" s="161">
        <v>94.3</v>
      </c>
      <c r="R10" s="161">
        <v>102.9</v>
      </c>
      <c r="S10" s="329">
        <v>99.9</v>
      </c>
    </row>
    <row r="11" spans="1:19" ht="13.5" customHeight="1">
      <c r="A11" s="326"/>
      <c r="B11" s="326" t="s">
        <v>593</v>
      </c>
      <c r="C11" s="327"/>
      <c r="D11" s="328">
        <v>97.8</v>
      </c>
      <c r="E11" s="161">
        <v>103</v>
      </c>
      <c r="F11" s="161">
        <v>98.7</v>
      </c>
      <c r="G11" s="161">
        <v>102.3</v>
      </c>
      <c r="H11" s="161">
        <v>95.7</v>
      </c>
      <c r="I11" s="161">
        <v>98.8</v>
      </c>
      <c r="J11" s="161">
        <v>97</v>
      </c>
      <c r="K11" s="161">
        <v>98.2</v>
      </c>
      <c r="L11" s="329">
        <v>100.4</v>
      </c>
      <c r="M11" s="329">
        <v>100.6</v>
      </c>
      <c r="N11" s="329">
        <v>90.8</v>
      </c>
      <c r="O11" s="329">
        <v>102.5</v>
      </c>
      <c r="P11" s="161">
        <v>91.1</v>
      </c>
      <c r="Q11" s="161">
        <v>94.4</v>
      </c>
      <c r="R11" s="161">
        <v>104.7</v>
      </c>
      <c r="S11" s="329">
        <v>99.5</v>
      </c>
    </row>
    <row r="12" spans="1:19" ht="13.5" customHeight="1">
      <c r="A12" s="326"/>
      <c r="B12" s="326" t="s">
        <v>333</v>
      </c>
      <c r="C12" s="33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334</v>
      </c>
      <c r="C13" s="231"/>
      <c r="D13" s="175">
        <v>99.4</v>
      </c>
      <c r="E13" s="176">
        <v>98.5</v>
      </c>
      <c r="F13" s="176">
        <v>100.5</v>
      </c>
      <c r="G13" s="176">
        <v>99.4</v>
      </c>
      <c r="H13" s="176">
        <v>94.3</v>
      </c>
      <c r="I13" s="176">
        <v>101.7</v>
      </c>
      <c r="J13" s="176">
        <v>96.9</v>
      </c>
      <c r="K13" s="176">
        <v>97.2</v>
      </c>
      <c r="L13" s="176">
        <v>98.3</v>
      </c>
      <c r="M13" s="176">
        <v>95.6</v>
      </c>
      <c r="N13" s="176">
        <v>94.5</v>
      </c>
      <c r="O13" s="176">
        <v>93.6</v>
      </c>
      <c r="P13" s="176">
        <v>109.2</v>
      </c>
      <c r="Q13" s="176">
        <v>99.4</v>
      </c>
      <c r="R13" s="176">
        <v>99.8</v>
      </c>
      <c r="S13" s="176">
        <v>103.2</v>
      </c>
    </row>
    <row r="14" spans="1:19" ht="13.5" customHeight="1">
      <c r="A14" s="326"/>
      <c r="B14" s="326" t="s">
        <v>46</v>
      </c>
      <c r="C14" s="327"/>
      <c r="D14" s="387">
        <v>94.7</v>
      </c>
      <c r="E14" s="388">
        <v>94.3</v>
      </c>
      <c r="F14" s="388">
        <v>93.6</v>
      </c>
      <c r="G14" s="388">
        <v>98.6</v>
      </c>
      <c r="H14" s="388">
        <v>90</v>
      </c>
      <c r="I14" s="388">
        <v>98.2</v>
      </c>
      <c r="J14" s="388">
        <v>93.5</v>
      </c>
      <c r="K14" s="388">
        <v>99.4</v>
      </c>
      <c r="L14" s="388">
        <v>95.1</v>
      </c>
      <c r="M14" s="388">
        <v>87.5</v>
      </c>
      <c r="N14" s="388">
        <v>94</v>
      </c>
      <c r="O14" s="388">
        <v>101.4</v>
      </c>
      <c r="P14" s="388">
        <v>87.9</v>
      </c>
      <c r="Q14" s="388">
        <v>95.7</v>
      </c>
      <c r="R14" s="388">
        <v>102.9</v>
      </c>
      <c r="S14" s="388">
        <v>103.5</v>
      </c>
    </row>
    <row r="15" spans="1:19" ht="13.5" customHeight="1">
      <c r="A15" s="326"/>
      <c r="B15" s="326" t="s">
        <v>47</v>
      </c>
      <c r="C15" s="327"/>
      <c r="D15" s="389">
        <v>99.2</v>
      </c>
      <c r="E15" s="162">
        <v>100.5</v>
      </c>
      <c r="F15" s="162">
        <v>101.4</v>
      </c>
      <c r="G15" s="162">
        <v>98.5</v>
      </c>
      <c r="H15" s="162">
        <v>90.4</v>
      </c>
      <c r="I15" s="162">
        <v>100.6</v>
      </c>
      <c r="J15" s="162">
        <v>94.2</v>
      </c>
      <c r="K15" s="162">
        <v>94.4</v>
      </c>
      <c r="L15" s="162">
        <v>99.8</v>
      </c>
      <c r="M15" s="162">
        <v>94.2</v>
      </c>
      <c r="N15" s="162">
        <v>92.4</v>
      </c>
      <c r="O15" s="162">
        <v>92.6</v>
      </c>
      <c r="P15" s="162">
        <v>110.9</v>
      </c>
      <c r="Q15" s="162">
        <v>100.3</v>
      </c>
      <c r="R15" s="162">
        <v>98.9</v>
      </c>
      <c r="S15" s="162">
        <v>103.9</v>
      </c>
    </row>
    <row r="16" spans="1:19" ht="13.5" customHeight="1">
      <c r="A16" s="326"/>
      <c r="B16" s="326" t="s">
        <v>16</v>
      </c>
      <c r="C16" s="327"/>
      <c r="D16" s="389">
        <v>98.3</v>
      </c>
      <c r="E16" s="162">
        <v>102</v>
      </c>
      <c r="F16" s="162">
        <v>102.1</v>
      </c>
      <c r="G16" s="162">
        <v>99.9</v>
      </c>
      <c r="H16" s="162">
        <v>88.2</v>
      </c>
      <c r="I16" s="162">
        <v>99.4</v>
      </c>
      <c r="J16" s="162">
        <v>92</v>
      </c>
      <c r="K16" s="162">
        <v>95.3</v>
      </c>
      <c r="L16" s="162">
        <v>94.1</v>
      </c>
      <c r="M16" s="162">
        <v>93.1</v>
      </c>
      <c r="N16" s="162">
        <v>88.4</v>
      </c>
      <c r="O16" s="162">
        <v>90.3</v>
      </c>
      <c r="P16" s="162">
        <v>111.6</v>
      </c>
      <c r="Q16" s="162">
        <v>96.6</v>
      </c>
      <c r="R16" s="162">
        <v>98.3</v>
      </c>
      <c r="S16" s="162">
        <v>103.1</v>
      </c>
    </row>
    <row r="17" spans="1:19" ht="13.5" customHeight="1">
      <c r="A17" s="326"/>
      <c r="B17" s="326" t="s">
        <v>48</v>
      </c>
      <c r="C17" s="327"/>
      <c r="D17" s="389">
        <v>100.6</v>
      </c>
      <c r="E17" s="162">
        <v>104</v>
      </c>
      <c r="F17" s="162">
        <v>103.3</v>
      </c>
      <c r="G17" s="162">
        <v>97.7</v>
      </c>
      <c r="H17" s="162">
        <v>91.4</v>
      </c>
      <c r="I17" s="162">
        <v>102.2</v>
      </c>
      <c r="J17" s="162">
        <v>95.9</v>
      </c>
      <c r="K17" s="162">
        <v>96.9</v>
      </c>
      <c r="L17" s="162">
        <v>95.1</v>
      </c>
      <c r="M17" s="162">
        <v>95.9</v>
      </c>
      <c r="N17" s="162">
        <v>93.9</v>
      </c>
      <c r="O17" s="162">
        <v>94.2</v>
      </c>
      <c r="P17" s="162">
        <v>112.2</v>
      </c>
      <c r="Q17" s="162">
        <v>99</v>
      </c>
      <c r="R17" s="162">
        <v>99</v>
      </c>
      <c r="S17" s="162">
        <v>104.4</v>
      </c>
    </row>
    <row r="18" spans="1:19" ht="13.5" customHeight="1">
      <c r="A18" s="326"/>
      <c r="B18" s="326" t="s">
        <v>90</v>
      </c>
      <c r="C18" s="327"/>
      <c r="D18" s="389">
        <v>100.1</v>
      </c>
      <c r="E18" s="162">
        <v>103.6</v>
      </c>
      <c r="F18" s="162">
        <v>103.4</v>
      </c>
      <c r="G18" s="162">
        <v>97.5</v>
      </c>
      <c r="H18" s="162">
        <v>88.2</v>
      </c>
      <c r="I18" s="162">
        <v>103</v>
      </c>
      <c r="J18" s="162">
        <v>96.1</v>
      </c>
      <c r="K18" s="162">
        <v>99.8</v>
      </c>
      <c r="L18" s="162">
        <v>97.1</v>
      </c>
      <c r="M18" s="162">
        <v>95.5</v>
      </c>
      <c r="N18" s="162">
        <v>96.4</v>
      </c>
      <c r="O18" s="162">
        <v>99.2</v>
      </c>
      <c r="P18" s="162">
        <v>98.6</v>
      </c>
      <c r="Q18" s="162">
        <v>97.5</v>
      </c>
      <c r="R18" s="162">
        <v>99.6</v>
      </c>
      <c r="S18" s="162">
        <v>104.2</v>
      </c>
    </row>
    <row r="19" spans="1:19" ht="13.5" customHeight="1">
      <c r="A19" s="326" t="s">
        <v>335</v>
      </c>
      <c r="B19" s="326" t="s">
        <v>49</v>
      </c>
      <c r="C19" s="327" t="s">
        <v>594</v>
      </c>
      <c r="D19" s="389">
        <v>90.4</v>
      </c>
      <c r="E19" s="162">
        <v>88.1</v>
      </c>
      <c r="F19" s="162">
        <v>89.3</v>
      </c>
      <c r="G19" s="162">
        <v>95.5</v>
      </c>
      <c r="H19" s="162">
        <v>80.9</v>
      </c>
      <c r="I19" s="162">
        <v>91.3</v>
      </c>
      <c r="J19" s="162">
        <v>88</v>
      </c>
      <c r="K19" s="162">
        <v>93.6</v>
      </c>
      <c r="L19" s="162">
        <v>87.9</v>
      </c>
      <c r="M19" s="162">
        <v>86.1</v>
      </c>
      <c r="N19" s="162">
        <v>96</v>
      </c>
      <c r="O19" s="162">
        <v>93.7</v>
      </c>
      <c r="P19" s="162">
        <v>105.6</v>
      </c>
      <c r="Q19" s="162">
        <v>86.5</v>
      </c>
      <c r="R19" s="162">
        <v>98.2</v>
      </c>
      <c r="S19" s="162">
        <v>95.8</v>
      </c>
    </row>
    <row r="20" spans="1:19" ht="13.5" customHeight="1">
      <c r="A20" s="326"/>
      <c r="B20" s="326" t="s">
        <v>40</v>
      </c>
      <c r="C20" s="327"/>
      <c r="D20" s="389">
        <v>99</v>
      </c>
      <c r="E20" s="162">
        <v>108.4</v>
      </c>
      <c r="F20" s="162">
        <v>103</v>
      </c>
      <c r="G20" s="162">
        <v>99</v>
      </c>
      <c r="H20" s="162">
        <v>86.5</v>
      </c>
      <c r="I20" s="162">
        <v>95.8</v>
      </c>
      <c r="J20" s="162">
        <v>94</v>
      </c>
      <c r="K20" s="162">
        <v>90.4</v>
      </c>
      <c r="L20" s="162">
        <v>91.2</v>
      </c>
      <c r="M20" s="162">
        <v>96.3</v>
      </c>
      <c r="N20" s="162">
        <v>91.6</v>
      </c>
      <c r="O20" s="162">
        <v>92.3</v>
      </c>
      <c r="P20" s="162">
        <v>113</v>
      </c>
      <c r="Q20" s="162">
        <v>98</v>
      </c>
      <c r="R20" s="162">
        <v>95.5</v>
      </c>
      <c r="S20" s="162">
        <v>99.8</v>
      </c>
    </row>
    <row r="21" spans="1:19" ht="13.5" customHeight="1">
      <c r="A21" s="326"/>
      <c r="B21" s="326" t="s">
        <v>41</v>
      </c>
      <c r="C21" s="327"/>
      <c r="D21" s="389">
        <v>97.7</v>
      </c>
      <c r="E21" s="162">
        <v>99.9</v>
      </c>
      <c r="F21" s="162">
        <v>101.3</v>
      </c>
      <c r="G21" s="162">
        <v>100.1</v>
      </c>
      <c r="H21" s="162">
        <v>90.2</v>
      </c>
      <c r="I21" s="162">
        <v>92</v>
      </c>
      <c r="J21" s="162">
        <v>91</v>
      </c>
      <c r="K21" s="162">
        <v>101.6</v>
      </c>
      <c r="L21" s="162">
        <v>92.8</v>
      </c>
      <c r="M21" s="162">
        <v>96.4</v>
      </c>
      <c r="N21" s="162">
        <v>94.7</v>
      </c>
      <c r="O21" s="162">
        <v>92</v>
      </c>
      <c r="P21" s="162">
        <v>109.6</v>
      </c>
      <c r="Q21" s="162">
        <v>96.5</v>
      </c>
      <c r="R21" s="162">
        <v>99.6</v>
      </c>
      <c r="S21" s="162">
        <v>101.2</v>
      </c>
    </row>
    <row r="22" spans="1:19" ht="13.5" customHeight="1">
      <c r="A22" s="326"/>
      <c r="B22" s="326" t="s">
        <v>42</v>
      </c>
      <c r="C22" s="327"/>
      <c r="D22" s="389">
        <v>102.8</v>
      </c>
      <c r="E22" s="162">
        <v>107</v>
      </c>
      <c r="F22" s="162">
        <v>106.2</v>
      </c>
      <c r="G22" s="162">
        <v>101.1</v>
      </c>
      <c r="H22" s="162">
        <v>94.8</v>
      </c>
      <c r="I22" s="162">
        <v>98.9</v>
      </c>
      <c r="J22" s="162">
        <v>97.7</v>
      </c>
      <c r="K22" s="162">
        <v>99.1</v>
      </c>
      <c r="L22" s="162">
        <v>99.7</v>
      </c>
      <c r="M22" s="162">
        <v>99.2</v>
      </c>
      <c r="N22" s="162">
        <v>95.1</v>
      </c>
      <c r="O22" s="162">
        <v>97.9</v>
      </c>
      <c r="P22" s="162">
        <v>116.5</v>
      </c>
      <c r="Q22" s="162">
        <v>102.7</v>
      </c>
      <c r="R22" s="162">
        <v>104.1</v>
      </c>
      <c r="S22" s="162">
        <v>103.3</v>
      </c>
    </row>
    <row r="23" spans="1:19" ht="13.5" customHeight="1">
      <c r="A23" s="326"/>
      <c r="B23" s="326" t="s">
        <v>43</v>
      </c>
      <c r="C23" s="327"/>
      <c r="D23" s="389">
        <v>95</v>
      </c>
      <c r="E23" s="162">
        <v>95.5</v>
      </c>
      <c r="F23" s="162">
        <v>93.6</v>
      </c>
      <c r="G23" s="162">
        <v>97.2</v>
      </c>
      <c r="H23" s="162">
        <v>85.9</v>
      </c>
      <c r="I23" s="162">
        <v>92.6</v>
      </c>
      <c r="J23" s="162">
        <v>92.7</v>
      </c>
      <c r="K23" s="162">
        <v>98.5</v>
      </c>
      <c r="L23" s="162">
        <v>93.7</v>
      </c>
      <c r="M23" s="162">
        <v>90.8</v>
      </c>
      <c r="N23" s="162">
        <v>98.6</v>
      </c>
      <c r="O23" s="162">
        <v>96.1</v>
      </c>
      <c r="P23" s="162">
        <v>112.6</v>
      </c>
      <c r="Q23" s="162">
        <v>94.4</v>
      </c>
      <c r="R23" s="162">
        <v>99.3</v>
      </c>
      <c r="S23" s="162">
        <v>96.5</v>
      </c>
    </row>
    <row r="24" spans="1:46" ht="13.5" customHeight="1">
      <c r="A24" s="326"/>
      <c r="B24" s="326" t="s">
        <v>44</v>
      </c>
      <c r="C24" s="327"/>
      <c r="D24" s="389">
        <v>103.4</v>
      </c>
      <c r="E24" s="162">
        <v>107.7</v>
      </c>
      <c r="F24" s="162">
        <v>105.2</v>
      </c>
      <c r="G24" s="162">
        <v>108.8</v>
      </c>
      <c r="H24" s="162">
        <v>92.4</v>
      </c>
      <c r="I24" s="162">
        <v>99.3</v>
      </c>
      <c r="J24" s="162">
        <v>98.3</v>
      </c>
      <c r="K24" s="162">
        <v>101.1</v>
      </c>
      <c r="L24" s="162">
        <v>96.1</v>
      </c>
      <c r="M24" s="162">
        <v>97.1</v>
      </c>
      <c r="N24" s="162">
        <v>97.5</v>
      </c>
      <c r="O24" s="162">
        <v>99</v>
      </c>
      <c r="P24" s="162">
        <v>132.5</v>
      </c>
      <c r="Q24" s="162">
        <v>103.8</v>
      </c>
      <c r="R24" s="162">
        <v>103.7</v>
      </c>
      <c r="S24" s="162">
        <v>101.4</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45</v>
      </c>
      <c r="C25" s="327"/>
      <c r="D25" s="389">
        <v>100.5</v>
      </c>
      <c r="E25" s="162">
        <v>105.7</v>
      </c>
      <c r="F25" s="162">
        <v>102.4</v>
      </c>
      <c r="G25" s="162">
        <v>98.7</v>
      </c>
      <c r="H25" s="162">
        <v>91</v>
      </c>
      <c r="I25" s="162">
        <v>96.6</v>
      </c>
      <c r="J25" s="162">
        <v>94.7</v>
      </c>
      <c r="K25" s="162">
        <v>100.3</v>
      </c>
      <c r="L25" s="162">
        <v>99</v>
      </c>
      <c r="M25" s="162">
        <v>101.6</v>
      </c>
      <c r="N25" s="162">
        <v>97.6</v>
      </c>
      <c r="O25" s="162">
        <v>94</v>
      </c>
      <c r="P25" s="162">
        <v>115.8</v>
      </c>
      <c r="Q25" s="162">
        <v>100.6</v>
      </c>
      <c r="R25" s="162">
        <v>102.9</v>
      </c>
      <c r="S25" s="162">
        <v>100.2</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446</v>
      </c>
      <c r="C26" s="172"/>
      <c r="D26" s="173">
        <v>94.2</v>
      </c>
      <c r="E26" s="174">
        <v>100.1</v>
      </c>
      <c r="F26" s="174">
        <v>91.6</v>
      </c>
      <c r="G26" s="174">
        <v>99.3</v>
      </c>
      <c r="H26" s="174">
        <v>87.1</v>
      </c>
      <c r="I26" s="174">
        <v>93.3</v>
      </c>
      <c r="J26" s="174">
        <v>93.9</v>
      </c>
      <c r="K26" s="174">
        <v>96.4</v>
      </c>
      <c r="L26" s="174">
        <v>96.6</v>
      </c>
      <c r="M26" s="174">
        <v>91.5</v>
      </c>
      <c r="N26" s="174">
        <v>100.2</v>
      </c>
      <c r="O26" s="174">
        <v>95.8</v>
      </c>
      <c r="P26" s="174">
        <v>86.1</v>
      </c>
      <c r="Q26" s="174">
        <v>99.1</v>
      </c>
      <c r="R26" s="174">
        <v>103.4</v>
      </c>
      <c r="S26" s="174">
        <v>95.8</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2" t="s">
        <v>548</v>
      </c>
      <c r="E27" s="652"/>
      <c r="F27" s="652"/>
      <c r="G27" s="652"/>
      <c r="H27" s="652"/>
      <c r="I27" s="652"/>
      <c r="J27" s="652"/>
      <c r="K27" s="652"/>
      <c r="L27" s="652"/>
      <c r="M27" s="652"/>
      <c r="N27" s="652"/>
      <c r="O27" s="652"/>
      <c r="P27" s="652"/>
      <c r="Q27" s="652"/>
      <c r="R27" s="652"/>
      <c r="S27" s="652"/>
    </row>
    <row r="28" spans="1:19" ht="13.5" customHeight="1">
      <c r="A28" s="321" t="s">
        <v>38</v>
      </c>
      <c r="B28" s="321" t="s">
        <v>94</v>
      </c>
      <c r="C28" s="322" t="s">
        <v>39</v>
      </c>
      <c r="D28" s="323">
        <v>-1.7</v>
      </c>
      <c r="E28" s="324">
        <v>0.5</v>
      </c>
      <c r="F28" s="324">
        <v>-1</v>
      </c>
      <c r="G28" s="324">
        <v>0</v>
      </c>
      <c r="H28" s="324">
        <v>1</v>
      </c>
      <c r="I28" s="324">
        <v>-0.3</v>
      </c>
      <c r="J28" s="324">
        <v>-0.5</v>
      </c>
      <c r="K28" s="324">
        <v>3.8</v>
      </c>
      <c r="L28" s="325">
        <v>-0.6</v>
      </c>
      <c r="M28" s="325">
        <v>2.3</v>
      </c>
      <c r="N28" s="325">
        <v>-14</v>
      </c>
      <c r="O28" s="325">
        <v>-1.7</v>
      </c>
      <c r="P28" s="324">
        <v>-11.3</v>
      </c>
      <c r="Q28" s="324">
        <v>-1.2</v>
      </c>
      <c r="R28" s="324">
        <v>-1.6</v>
      </c>
      <c r="S28" s="325">
        <v>6.3</v>
      </c>
    </row>
    <row r="29" spans="1:19" ht="13.5" customHeight="1">
      <c r="A29" s="326"/>
      <c r="B29" s="326" t="s">
        <v>590</v>
      </c>
      <c r="C29" s="327"/>
      <c r="D29" s="328">
        <v>0.9</v>
      </c>
      <c r="E29" s="161">
        <v>0.6</v>
      </c>
      <c r="F29" s="161">
        <v>1.6</v>
      </c>
      <c r="G29" s="161">
        <v>1.9</v>
      </c>
      <c r="H29" s="161">
        <v>0.2</v>
      </c>
      <c r="I29" s="161">
        <v>3.6</v>
      </c>
      <c r="J29" s="161">
        <v>-1.6</v>
      </c>
      <c r="K29" s="161">
        <v>3.5</v>
      </c>
      <c r="L29" s="329">
        <v>-0.1</v>
      </c>
      <c r="M29" s="329">
        <v>3.2</v>
      </c>
      <c r="N29" s="329">
        <v>3</v>
      </c>
      <c r="O29" s="329">
        <v>-2.3</v>
      </c>
      <c r="P29" s="161">
        <v>-0.3</v>
      </c>
      <c r="Q29" s="161">
        <v>0.3</v>
      </c>
      <c r="R29" s="161">
        <v>4</v>
      </c>
      <c r="S29" s="329">
        <v>2.2</v>
      </c>
    </row>
    <row r="30" spans="1:19" ht="13.5" customHeight="1">
      <c r="A30" s="326"/>
      <c r="B30" s="326" t="s">
        <v>592</v>
      </c>
      <c r="C30" s="327"/>
      <c r="D30" s="328">
        <v>-0.9</v>
      </c>
      <c r="E30" s="161">
        <v>-0.2</v>
      </c>
      <c r="F30" s="161">
        <v>-0.4</v>
      </c>
      <c r="G30" s="161">
        <v>0</v>
      </c>
      <c r="H30" s="161">
        <v>-4.7</v>
      </c>
      <c r="I30" s="161">
        <v>1.5</v>
      </c>
      <c r="J30" s="161">
        <v>-0.1</v>
      </c>
      <c r="K30" s="161">
        <v>-3.8</v>
      </c>
      <c r="L30" s="329">
        <v>1.4</v>
      </c>
      <c r="M30" s="329">
        <v>2.7</v>
      </c>
      <c r="N30" s="329">
        <v>-1.2</v>
      </c>
      <c r="O30" s="329">
        <v>-6</v>
      </c>
      <c r="P30" s="161">
        <v>5.4</v>
      </c>
      <c r="Q30" s="161">
        <v>-5.2</v>
      </c>
      <c r="R30" s="161">
        <v>0.1</v>
      </c>
      <c r="S30" s="329">
        <v>-2.1</v>
      </c>
    </row>
    <row r="31" spans="1:19" ht="13.5" customHeight="1">
      <c r="A31" s="326"/>
      <c r="B31" s="326" t="s">
        <v>593</v>
      </c>
      <c r="C31" s="327"/>
      <c r="D31" s="328">
        <v>-1.1</v>
      </c>
      <c r="E31" s="161">
        <v>-0.4</v>
      </c>
      <c r="F31" s="161">
        <v>0.5</v>
      </c>
      <c r="G31" s="161">
        <v>0</v>
      </c>
      <c r="H31" s="161">
        <v>-2.1</v>
      </c>
      <c r="I31" s="161">
        <v>-1</v>
      </c>
      <c r="J31" s="161">
        <v>-2.7</v>
      </c>
      <c r="K31" s="161">
        <v>-6.2</v>
      </c>
      <c r="L31" s="329">
        <v>0.9</v>
      </c>
      <c r="M31" s="329">
        <v>-5.5</v>
      </c>
      <c r="N31" s="329">
        <v>-1.6</v>
      </c>
      <c r="O31" s="329">
        <v>2.3</v>
      </c>
      <c r="P31" s="161">
        <v>-8.2</v>
      </c>
      <c r="Q31" s="161">
        <v>0.1</v>
      </c>
      <c r="R31" s="161">
        <v>1.8</v>
      </c>
      <c r="S31" s="329">
        <v>-0.4</v>
      </c>
    </row>
    <row r="32" spans="1:19" ht="13.5" customHeight="1">
      <c r="A32" s="326"/>
      <c r="B32" s="326" t="s">
        <v>333</v>
      </c>
      <c r="C32" s="327"/>
      <c r="D32" s="328">
        <v>2.3</v>
      </c>
      <c r="E32" s="161">
        <v>-2.9</v>
      </c>
      <c r="F32" s="161">
        <v>1.3</v>
      </c>
      <c r="G32" s="161">
        <v>-2.3</v>
      </c>
      <c r="H32" s="161">
        <v>4.6</v>
      </c>
      <c r="I32" s="161">
        <v>1.2</v>
      </c>
      <c r="J32" s="161">
        <v>3.2</v>
      </c>
      <c r="K32" s="161">
        <v>1.8</v>
      </c>
      <c r="L32" s="329">
        <v>-0.4</v>
      </c>
      <c r="M32" s="329">
        <v>-0.5</v>
      </c>
      <c r="N32" s="329">
        <v>10.1</v>
      </c>
      <c r="O32" s="329">
        <v>-2.4</v>
      </c>
      <c r="P32" s="161">
        <v>9.8</v>
      </c>
      <c r="Q32" s="161">
        <v>6</v>
      </c>
      <c r="R32" s="161">
        <v>-4.5</v>
      </c>
      <c r="S32" s="329">
        <v>0.5</v>
      </c>
    </row>
    <row r="33" spans="1:19" ht="13.5" customHeight="1">
      <c r="A33" s="230"/>
      <c r="B33" s="171" t="s">
        <v>336</v>
      </c>
      <c r="C33" s="231"/>
      <c r="D33" s="175">
        <v>-0.6</v>
      </c>
      <c r="E33" s="176">
        <v>-1.5</v>
      </c>
      <c r="F33" s="176">
        <v>0.5</v>
      </c>
      <c r="G33" s="176">
        <v>-0.6</v>
      </c>
      <c r="H33" s="176">
        <v>-5.7</v>
      </c>
      <c r="I33" s="176">
        <v>1.8</v>
      </c>
      <c r="J33" s="176">
        <v>-3.1</v>
      </c>
      <c r="K33" s="176">
        <v>-2.7</v>
      </c>
      <c r="L33" s="176">
        <v>-1.7</v>
      </c>
      <c r="M33" s="176">
        <v>-4.4</v>
      </c>
      <c r="N33" s="176">
        <v>-5.5</v>
      </c>
      <c r="O33" s="176">
        <v>-6.4</v>
      </c>
      <c r="P33" s="176">
        <v>9.3</v>
      </c>
      <c r="Q33" s="176">
        <v>-0.6</v>
      </c>
      <c r="R33" s="176">
        <v>-0.2</v>
      </c>
      <c r="S33" s="176">
        <v>3.3</v>
      </c>
    </row>
    <row r="34" spans="1:19" ht="13.5" customHeight="1">
      <c r="A34" s="326"/>
      <c r="B34" s="326" t="s">
        <v>46</v>
      </c>
      <c r="C34" s="327"/>
      <c r="D34" s="387">
        <v>-2.7</v>
      </c>
      <c r="E34" s="388">
        <v>-3.9</v>
      </c>
      <c r="F34" s="388">
        <v>0.7</v>
      </c>
      <c r="G34" s="388">
        <v>2.3</v>
      </c>
      <c r="H34" s="388">
        <v>-14.3</v>
      </c>
      <c r="I34" s="388">
        <v>-2.9</v>
      </c>
      <c r="J34" s="388">
        <v>-6.7</v>
      </c>
      <c r="K34" s="388">
        <v>-0.6</v>
      </c>
      <c r="L34" s="388">
        <v>-8.4</v>
      </c>
      <c r="M34" s="388">
        <v>-13.5</v>
      </c>
      <c r="N34" s="388">
        <v>-13.4</v>
      </c>
      <c r="O34" s="388">
        <v>6.5</v>
      </c>
      <c r="P34" s="388">
        <v>16.2</v>
      </c>
      <c r="Q34" s="388">
        <v>-4.7</v>
      </c>
      <c r="R34" s="388">
        <v>0</v>
      </c>
      <c r="S34" s="388">
        <v>3.6</v>
      </c>
    </row>
    <row r="35" spans="1:19" ht="13.5" customHeight="1">
      <c r="A35" s="326"/>
      <c r="B35" s="326" t="s">
        <v>47</v>
      </c>
      <c r="C35" s="327"/>
      <c r="D35" s="389">
        <v>-0.2</v>
      </c>
      <c r="E35" s="162">
        <v>1.3</v>
      </c>
      <c r="F35" s="162">
        <v>1.8</v>
      </c>
      <c r="G35" s="162">
        <v>4.7</v>
      </c>
      <c r="H35" s="162">
        <v>-4.1</v>
      </c>
      <c r="I35" s="162">
        <v>0.1</v>
      </c>
      <c r="J35" s="162">
        <v>-4.6</v>
      </c>
      <c r="K35" s="162">
        <v>0.2</v>
      </c>
      <c r="L35" s="162">
        <v>1.6</v>
      </c>
      <c r="M35" s="162">
        <v>-5.9</v>
      </c>
      <c r="N35" s="162">
        <v>-8.7</v>
      </c>
      <c r="O35" s="162">
        <v>-2.2</v>
      </c>
      <c r="P35" s="162">
        <v>2.7</v>
      </c>
      <c r="Q35" s="162">
        <v>1.5</v>
      </c>
      <c r="R35" s="162">
        <v>3</v>
      </c>
      <c r="S35" s="162">
        <v>4.1</v>
      </c>
    </row>
    <row r="36" spans="1:19" ht="13.5" customHeight="1">
      <c r="A36" s="326"/>
      <c r="B36" s="326" t="s">
        <v>16</v>
      </c>
      <c r="C36" s="327"/>
      <c r="D36" s="389">
        <v>-1.3</v>
      </c>
      <c r="E36" s="162">
        <v>5.7</v>
      </c>
      <c r="F36" s="162">
        <v>0.7</v>
      </c>
      <c r="G36" s="162">
        <v>-4.6</v>
      </c>
      <c r="H36" s="162">
        <v>-12</v>
      </c>
      <c r="I36" s="162">
        <v>-2.7</v>
      </c>
      <c r="J36" s="162">
        <v>-4.4</v>
      </c>
      <c r="K36" s="162">
        <v>-3.9</v>
      </c>
      <c r="L36" s="162">
        <v>-4.6</v>
      </c>
      <c r="M36" s="162">
        <v>-4.8</v>
      </c>
      <c r="N36" s="162">
        <v>-8.6</v>
      </c>
      <c r="O36" s="162">
        <v>-1.8</v>
      </c>
      <c r="P36" s="162">
        <v>4.4</v>
      </c>
      <c r="Q36" s="162">
        <v>-3.8</v>
      </c>
      <c r="R36" s="162">
        <v>-2.3</v>
      </c>
      <c r="S36" s="162">
        <v>4.1</v>
      </c>
    </row>
    <row r="37" spans="1:19" ht="13.5" customHeight="1">
      <c r="A37" s="326"/>
      <c r="B37" s="326" t="s">
        <v>48</v>
      </c>
      <c r="C37" s="327"/>
      <c r="D37" s="389">
        <v>-1.2</v>
      </c>
      <c r="E37" s="162">
        <v>-2.4</v>
      </c>
      <c r="F37" s="162">
        <v>-1.3</v>
      </c>
      <c r="G37" s="162">
        <v>3.6</v>
      </c>
      <c r="H37" s="162">
        <v>-11</v>
      </c>
      <c r="I37" s="162">
        <v>-3.9</v>
      </c>
      <c r="J37" s="162">
        <v>-4.6</v>
      </c>
      <c r="K37" s="162">
        <v>0.8</v>
      </c>
      <c r="L37" s="162">
        <v>-6.3</v>
      </c>
      <c r="M37" s="162">
        <v>-6.1</v>
      </c>
      <c r="N37" s="162">
        <v>-1.3</v>
      </c>
      <c r="O37" s="162">
        <v>-2.6</v>
      </c>
      <c r="P37" s="162">
        <v>15.7</v>
      </c>
      <c r="Q37" s="162">
        <v>-2.1</v>
      </c>
      <c r="R37" s="162">
        <v>3.2</v>
      </c>
      <c r="S37" s="162">
        <v>3.3</v>
      </c>
    </row>
    <row r="38" spans="1:19" ht="13.5" customHeight="1">
      <c r="A38" s="326"/>
      <c r="B38" s="326" t="s">
        <v>90</v>
      </c>
      <c r="C38" s="327"/>
      <c r="D38" s="389">
        <v>0.7</v>
      </c>
      <c r="E38" s="162">
        <v>2.3</v>
      </c>
      <c r="F38" s="162">
        <v>3.9</v>
      </c>
      <c r="G38" s="162">
        <v>4.4</v>
      </c>
      <c r="H38" s="162">
        <v>-11.5</v>
      </c>
      <c r="I38" s="162">
        <v>-0.5</v>
      </c>
      <c r="J38" s="162">
        <v>-3.3</v>
      </c>
      <c r="K38" s="162">
        <v>-1.7</v>
      </c>
      <c r="L38" s="162">
        <v>-1.7</v>
      </c>
      <c r="M38" s="162">
        <v>-7.9</v>
      </c>
      <c r="N38" s="162">
        <v>-0.3</v>
      </c>
      <c r="O38" s="162">
        <v>4.1</v>
      </c>
      <c r="P38" s="162">
        <v>-2.1</v>
      </c>
      <c r="Q38" s="162">
        <v>0.2</v>
      </c>
      <c r="R38" s="162">
        <v>0.6</v>
      </c>
      <c r="S38" s="162">
        <v>4.4</v>
      </c>
    </row>
    <row r="39" spans="1:19" ht="13.5" customHeight="1">
      <c r="A39" s="326" t="s">
        <v>335</v>
      </c>
      <c r="B39" s="326" t="s">
        <v>49</v>
      </c>
      <c r="C39" s="327" t="s">
        <v>594</v>
      </c>
      <c r="D39" s="389">
        <v>-3.2</v>
      </c>
      <c r="E39" s="162">
        <v>3</v>
      </c>
      <c r="F39" s="162">
        <v>-2</v>
      </c>
      <c r="G39" s="162">
        <v>-4.7</v>
      </c>
      <c r="H39" s="162">
        <v>-13.8</v>
      </c>
      <c r="I39" s="162">
        <v>-8.4</v>
      </c>
      <c r="J39" s="162">
        <v>-8.2</v>
      </c>
      <c r="K39" s="162">
        <v>1.6</v>
      </c>
      <c r="L39" s="162">
        <v>-5.4</v>
      </c>
      <c r="M39" s="162">
        <v>-2.3</v>
      </c>
      <c r="N39" s="162">
        <v>2.5</v>
      </c>
      <c r="O39" s="162">
        <v>9.2</v>
      </c>
      <c r="P39" s="162">
        <v>2.3</v>
      </c>
      <c r="Q39" s="162">
        <v>-8.7</v>
      </c>
      <c r="R39" s="162">
        <v>2</v>
      </c>
      <c r="S39" s="162">
        <v>-1.1</v>
      </c>
    </row>
    <row r="40" spans="1:19" ht="13.5" customHeight="1">
      <c r="A40" s="326"/>
      <c r="B40" s="326" t="s">
        <v>40</v>
      </c>
      <c r="C40" s="327"/>
      <c r="D40" s="389">
        <v>-1.3</v>
      </c>
      <c r="E40" s="162">
        <v>7</v>
      </c>
      <c r="F40" s="162">
        <v>1.4</v>
      </c>
      <c r="G40" s="162">
        <v>-6.8</v>
      </c>
      <c r="H40" s="162">
        <v>-9</v>
      </c>
      <c r="I40" s="162">
        <v>-6.1</v>
      </c>
      <c r="J40" s="162">
        <v>-5.8</v>
      </c>
      <c r="K40" s="162">
        <v>-0.3</v>
      </c>
      <c r="L40" s="162">
        <v>-8.7</v>
      </c>
      <c r="M40" s="162">
        <v>-4.7</v>
      </c>
      <c r="N40" s="162">
        <v>-2</v>
      </c>
      <c r="O40" s="162">
        <v>4.1</v>
      </c>
      <c r="P40" s="162">
        <v>1.5</v>
      </c>
      <c r="Q40" s="162">
        <v>-2.8</v>
      </c>
      <c r="R40" s="162">
        <v>1.5</v>
      </c>
      <c r="S40" s="162">
        <v>-2.9</v>
      </c>
    </row>
    <row r="41" spans="1:19" ht="13.5" customHeight="1">
      <c r="A41" s="326"/>
      <c r="B41" s="326" t="s">
        <v>41</v>
      </c>
      <c r="C41" s="327"/>
      <c r="D41" s="389">
        <v>-3.2</v>
      </c>
      <c r="E41" s="162">
        <v>2.1</v>
      </c>
      <c r="F41" s="162">
        <v>-0.9</v>
      </c>
      <c r="G41" s="162">
        <v>-3.3</v>
      </c>
      <c r="H41" s="162">
        <v>-6</v>
      </c>
      <c r="I41" s="162">
        <v>-9.3</v>
      </c>
      <c r="J41" s="162">
        <v>-7.9</v>
      </c>
      <c r="K41" s="162">
        <v>0.7</v>
      </c>
      <c r="L41" s="162">
        <v>-6.6</v>
      </c>
      <c r="M41" s="162">
        <v>-4.6</v>
      </c>
      <c r="N41" s="162">
        <v>-2.1</v>
      </c>
      <c r="O41" s="162">
        <v>2.4</v>
      </c>
      <c r="P41" s="162">
        <v>-0.9</v>
      </c>
      <c r="Q41" s="162">
        <v>-6</v>
      </c>
      <c r="R41" s="162">
        <v>-1.7</v>
      </c>
      <c r="S41" s="162">
        <v>-1.8</v>
      </c>
    </row>
    <row r="42" spans="1:19" ht="13.5" customHeight="1">
      <c r="A42" s="326"/>
      <c r="B42" s="326" t="s">
        <v>42</v>
      </c>
      <c r="C42" s="327"/>
      <c r="D42" s="389">
        <v>-2</v>
      </c>
      <c r="E42" s="162">
        <v>5.5</v>
      </c>
      <c r="F42" s="162">
        <v>-0.5</v>
      </c>
      <c r="G42" s="162">
        <v>-0.1</v>
      </c>
      <c r="H42" s="162">
        <v>-11.6</v>
      </c>
      <c r="I42" s="162">
        <v>-8.9</v>
      </c>
      <c r="J42" s="162">
        <v>-4.5</v>
      </c>
      <c r="K42" s="162">
        <v>0.1</v>
      </c>
      <c r="L42" s="162">
        <v>-7.5</v>
      </c>
      <c r="M42" s="162">
        <v>-3.2</v>
      </c>
      <c r="N42" s="162">
        <v>-2.9</v>
      </c>
      <c r="O42" s="162">
        <v>2.3</v>
      </c>
      <c r="P42" s="162">
        <v>-1.4</v>
      </c>
      <c r="Q42" s="162">
        <v>-2.3</v>
      </c>
      <c r="R42" s="162">
        <v>1.8</v>
      </c>
      <c r="S42" s="162">
        <v>-3.2</v>
      </c>
    </row>
    <row r="43" spans="1:19" ht="13.5" customHeight="1">
      <c r="A43" s="326"/>
      <c r="B43" s="326" t="s">
        <v>43</v>
      </c>
      <c r="C43" s="327"/>
      <c r="D43" s="389">
        <v>-0.3</v>
      </c>
      <c r="E43" s="162">
        <v>7.3</v>
      </c>
      <c r="F43" s="162">
        <v>1.1</v>
      </c>
      <c r="G43" s="162">
        <v>10.1</v>
      </c>
      <c r="H43" s="162">
        <v>-11</v>
      </c>
      <c r="I43" s="162">
        <v>-7.5</v>
      </c>
      <c r="J43" s="162">
        <v>-4.7</v>
      </c>
      <c r="K43" s="162">
        <v>6.5</v>
      </c>
      <c r="L43" s="162">
        <v>-4.2</v>
      </c>
      <c r="M43" s="162">
        <v>0.1</v>
      </c>
      <c r="N43" s="162">
        <v>0.2</v>
      </c>
      <c r="O43" s="162">
        <v>3.7</v>
      </c>
      <c r="P43" s="162">
        <v>3.4</v>
      </c>
      <c r="Q43" s="162">
        <v>1</v>
      </c>
      <c r="R43" s="162">
        <v>1.4</v>
      </c>
      <c r="S43" s="162">
        <v>-2.7</v>
      </c>
    </row>
    <row r="44" spans="1:19" ht="13.5" customHeight="1">
      <c r="A44" s="326"/>
      <c r="B44" s="326" t="s">
        <v>44</v>
      </c>
      <c r="C44" s="327"/>
      <c r="D44" s="389">
        <v>-0.6</v>
      </c>
      <c r="E44" s="162">
        <v>5.4</v>
      </c>
      <c r="F44" s="162">
        <v>0.8</v>
      </c>
      <c r="G44" s="162">
        <v>2.8</v>
      </c>
      <c r="H44" s="162">
        <v>-6.1</v>
      </c>
      <c r="I44" s="162">
        <v>-4.3</v>
      </c>
      <c r="J44" s="162">
        <v>-3.8</v>
      </c>
      <c r="K44" s="162">
        <v>-1.2</v>
      </c>
      <c r="L44" s="162">
        <v>-4.3</v>
      </c>
      <c r="M44" s="162">
        <v>-2.6</v>
      </c>
      <c r="N44" s="162">
        <v>0.8</v>
      </c>
      <c r="O44" s="162">
        <v>4</v>
      </c>
      <c r="P44" s="162">
        <v>5.3</v>
      </c>
      <c r="Q44" s="162">
        <v>-1.6</v>
      </c>
      <c r="R44" s="162">
        <v>-0.6</v>
      </c>
      <c r="S44" s="162">
        <v>-4.4</v>
      </c>
    </row>
    <row r="45" spans="1:19" ht="13.5" customHeight="1">
      <c r="A45" s="326"/>
      <c r="B45" s="326" t="s">
        <v>45</v>
      </c>
      <c r="C45" s="327"/>
      <c r="D45" s="389">
        <v>-0.5</v>
      </c>
      <c r="E45" s="162">
        <v>5</v>
      </c>
      <c r="F45" s="162">
        <v>-1</v>
      </c>
      <c r="G45" s="162">
        <v>3.4</v>
      </c>
      <c r="H45" s="162">
        <v>-5.8</v>
      </c>
      <c r="I45" s="162">
        <v>-5.1</v>
      </c>
      <c r="J45" s="162">
        <v>-0.3</v>
      </c>
      <c r="K45" s="162">
        <v>-2.6</v>
      </c>
      <c r="L45" s="162">
        <v>-1</v>
      </c>
      <c r="M45" s="162">
        <v>3.6</v>
      </c>
      <c r="N45" s="162">
        <v>5.7</v>
      </c>
      <c r="O45" s="162">
        <v>-3.3</v>
      </c>
      <c r="P45" s="162">
        <v>3.8</v>
      </c>
      <c r="Q45" s="162">
        <v>-0.9</v>
      </c>
      <c r="R45" s="162">
        <v>0.1</v>
      </c>
      <c r="S45" s="162">
        <v>-4.6</v>
      </c>
    </row>
    <row r="46" spans="1:19" ht="13.5" customHeight="1">
      <c r="A46" s="171"/>
      <c r="B46" s="338" t="s">
        <v>446</v>
      </c>
      <c r="C46" s="172"/>
      <c r="D46" s="173">
        <v>-0.5</v>
      </c>
      <c r="E46" s="174">
        <v>6.2</v>
      </c>
      <c r="F46" s="174">
        <v>-2.1</v>
      </c>
      <c r="G46" s="174">
        <v>0.7</v>
      </c>
      <c r="H46" s="174">
        <v>-3.2</v>
      </c>
      <c r="I46" s="174">
        <v>-5</v>
      </c>
      <c r="J46" s="174">
        <v>0.4</v>
      </c>
      <c r="K46" s="174">
        <v>-3</v>
      </c>
      <c r="L46" s="174">
        <v>1.6</v>
      </c>
      <c r="M46" s="174">
        <v>4.6</v>
      </c>
      <c r="N46" s="174">
        <v>6.6</v>
      </c>
      <c r="O46" s="174">
        <v>-5.5</v>
      </c>
      <c r="P46" s="174">
        <v>-2</v>
      </c>
      <c r="Q46" s="174">
        <v>3.6</v>
      </c>
      <c r="R46" s="174">
        <v>0.5</v>
      </c>
      <c r="S46" s="174">
        <v>-7.4</v>
      </c>
    </row>
    <row r="47" spans="1:35" ht="27" customHeight="1">
      <c r="A47" s="654" t="s">
        <v>770</v>
      </c>
      <c r="B47" s="654"/>
      <c r="C47" s="655"/>
      <c r="D47" s="177">
        <v>-6.3</v>
      </c>
      <c r="E47" s="177">
        <v>-5.3</v>
      </c>
      <c r="F47" s="177">
        <v>-10.5</v>
      </c>
      <c r="G47" s="177">
        <v>0.6</v>
      </c>
      <c r="H47" s="177">
        <v>-4.3</v>
      </c>
      <c r="I47" s="177">
        <v>-3.4</v>
      </c>
      <c r="J47" s="177">
        <v>-0.8</v>
      </c>
      <c r="K47" s="177">
        <v>-3.9</v>
      </c>
      <c r="L47" s="177">
        <v>-2.4</v>
      </c>
      <c r="M47" s="177">
        <v>-9.9</v>
      </c>
      <c r="N47" s="177">
        <v>2.7</v>
      </c>
      <c r="O47" s="177">
        <v>1.9</v>
      </c>
      <c r="P47" s="177">
        <v>-25.6</v>
      </c>
      <c r="Q47" s="177">
        <v>-1.5</v>
      </c>
      <c r="R47" s="177">
        <v>0.5</v>
      </c>
      <c r="S47" s="177">
        <v>-4.4</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722</v>
      </c>
      <c r="B49" s="335"/>
      <c r="C49" s="335"/>
      <c r="D49" s="332"/>
      <c r="E49" s="332"/>
      <c r="F49" s="332"/>
      <c r="G49" s="332"/>
      <c r="H49" s="670"/>
      <c r="I49" s="670"/>
      <c r="J49" s="670"/>
      <c r="K49" s="670"/>
      <c r="L49" s="670"/>
      <c r="M49" s="670"/>
      <c r="N49" s="670"/>
      <c r="O49" s="670"/>
      <c r="P49" s="332"/>
      <c r="Q49" s="332"/>
      <c r="R49" s="332"/>
      <c r="S49" s="153" t="s">
        <v>332</v>
      </c>
    </row>
    <row r="50" spans="1:19" ht="13.5">
      <c r="A50" s="656" t="s">
        <v>4</v>
      </c>
      <c r="B50" s="656"/>
      <c r="C50" s="657"/>
      <c r="D50" s="144" t="s">
        <v>525</v>
      </c>
      <c r="E50" s="144" t="s">
        <v>526</v>
      </c>
      <c r="F50" s="144" t="s">
        <v>527</v>
      </c>
      <c r="G50" s="144" t="s">
        <v>528</v>
      </c>
      <c r="H50" s="144" t="s">
        <v>529</v>
      </c>
      <c r="I50" s="144" t="s">
        <v>530</v>
      </c>
      <c r="J50" s="144" t="s">
        <v>531</v>
      </c>
      <c r="K50" s="144" t="s">
        <v>532</v>
      </c>
      <c r="L50" s="144" t="s">
        <v>533</v>
      </c>
      <c r="M50" s="144" t="s">
        <v>534</v>
      </c>
      <c r="N50" s="144" t="s">
        <v>101</v>
      </c>
      <c r="O50" s="144" t="s">
        <v>536</v>
      </c>
      <c r="P50" s="144" t="s">
        <v>537</v>
      </c>
      <c r="Q50" s="144" t="s">
        <v>538</v>
      </c>
      <c r="R50" s="144" t="s">
        <v>539</v>
      </c>
      <c r="S50" s="144" t="s">
        <v>540</v>
      </c>
    </row>
    <row r="51" spans="1:19" ht="13.5">
      <c r="A51" s="658"/>
      <c r="B51" s="658"/>
      <c r="C51" s="659"/>
      <c r="D51" s="145" t="s">
        <v>17</v>
      </c>
      <c r="E51" s="145"/>
      <c r="F51" s="145"/>
      <c r="G51" s="145" t="s">
        <v>92</v>
      </c>
      <c r="H51" s="145" t="s">
        <v>18</v>
      </c>
      <c r="I51" s="145" t="s">
        <v>19</v>
      </c>
      <c r="J51" s="145" t="s">
        <v>20</v>
      </c>
      <c r="K51" s="145" t="s">
        <v>21</v>
      </c>
      <c r="L51" s="146" t="s">
        <v>22</v>
      </c>
      <c r="M51" s="147" t="s">
        <v>23</v>
      </c>
      <c r="N51" s="146" t="s">
        <v>99</v>
      </c>
      <c r="O51" s="146" t="s">
        <v>24</v>
      </c>
      <c r="P51" s="146" t="s">
        <v>25</v>
      </c>
      <c r="Q51" s="146" t="s">
        <v>26</v>
      </c>
      <c r="R51" s="146" t="s">
        <v>27</v>
      </c>
      <c r="S51" s="190" t="s">
        <v>656</v>
      </c>
    </row>
    <row r="52" spans="1:19" ht="18" customHeight="1">
      <c r="A52" s="660"/>
      <c r="B52" s="660"/>
      <c r="C52" s="661"/>
      <c r="D52" s="148" t="s">
        <v>28</v>
      </c>
      <c r="E52" s="148" t="s">
        <v>768</v>
      </c>
      <c r="F52" s="148" t="s">
        <v>769</v>
      </c>
      <c r="G52" s="148" t="s">
        <v>93</v>
      </c>
      <c r="H52" s="148" t="s">
        <v>29</v>
      </c>
      <c r="I52" s="148" t="s">
        <v>30</v>
      </c>
      <c r="J52" s="148" t="s">
        <v>31</v>
      </c>
      <c r="K52" s="148" t="s">
        <v>32</v>
      </c>
      <c r="L52" s="149" t="s">
        <v>33</v>
      </c>
      <c r="M52" s="150" t="s">
        <v>34</v>
      </c>
      <c r="N52" s="149" t="s">
        <v>100</v>
      </c>
      <c r="O52" s="149" t="s">
        <v>35</v>
      </c>
      <c r="P52" s="150" t="s">
        <v>36</v>
      </c>
      <c r="Q52" s="150" t="s">
        <v>37</v>
      </c>
      <c r="R52" s="149" t="s">
        <v>97</v>
      </c>
      <c r="S52" s="149" t="s">
        <v>657</v>
      </c>
    </row>
    <row r="53" spans="1:19" ht="15.75" customHeight="1">
      <c r="A53" s="165"/>
      <c r="B53" s="165"/>
      <c r="C53" s="165"/>
      <c r="D53" s="662" t="s">
        <v>91</v>
      </c>
      <c r="E53" s="662"/>
      <c r="F53" s="662"/>
      <c r="G53" s="662"/>
      <c r="H53" s="662"/>
      <c r="I53" s="662"/>
      <c r="J53" s="662"/>
      <c r="K53" s="662"/>
      <c r="L53" s="662"/>
      <c r="M53" s="662"/>
      <c r="N53" s="662"/>
      <c r="O53" s="662"/>
      <c r="P53" s="662"/>
      <c r="Q53" s="662"/>
      <c r="R53" s="662"/>
      <c r="S53" s="165"/>
    </row>
    <row r="54" spans="1:19" ht="13.5" customHeight="1">
      <c r="A54" s="321" t="s">
        <v>38</v>
      </c>
      <c r="B54" s="321" t="s">
        <v>94</v>
      </c>
      <c r="C54" s="322" t="s">
        <v>39</v>
      </c>
      <c r="D54" s="323">
        <v>98.5</v>
      </c>
      <c r="E54" s="324">
        <v>97.7</v>
      </c>
      <c r="F54" s="324">
        <v>96.6</v>
      </c>
      <c r="G54" s="324">
        <v>99.8</v>
      </c>
      <c r="H54" s="324">
        <v>108.8</v>
      </c>
      <c r="I54" s="324">
        <v>92.2</v>
      </c>
      <c r="J54" s="324">
        <v>99.6</v>
      </c>
      <c r="K54" s="324">
        <v>109</v>
      </c>
      <c r="L54" s="325">
        <v>98.9</v>
      </c>
      <c r="M54" s="325">
        <v>101</v>
      </c>
      <c r="N54" s="325">
        <v>98.2</v>
      </c>
      <c r="O54" s="325">
        <v>118</v>
      </c>
      <c r="P54" s="324">
        <v>94.5</v>
      </c>
      <c r="Q54" s="324">
        <v>100.6</v>
      </c>
      <c r="R54" s="324">
        <v>97.2</v>
      </c>
      <c r="S54" s="325">
        <v>98.1</v>
      </c>
    </row>
    <row r="55" spans="1:19" ht="13.5" customHeight="1">
      <c r="A55" s="326"/>
      <c r="B55" s="326" t="s">
        <v>590</v>
      </c>
      <c r="C55" s="327"/>
      <c r="D55" s="328">
        <v>98.9</v>
      </c>
      <c r="E55" s="161">
        <v>102.7</v>
      </c>
      <c r="F55" s="161">
        <v>98.5</v>
      </c>
      <c r="G55" s="161">
        <v>102.2</v>
      </c>
      <c r="H55" s="161">
        <v>107.2</v>
      </c>
      <c r="I55" s="161">
        <v>94.5</v>
      </c>
      <c r="J55" s="161">
        <v>98.3</v>
      </c>
      <c r="K55" s="161">
        <v>108</v>
      </c>
      <c r="L55" s="329">
        <v>93.8</v>
      </c>
      <c r="M55" s="329">
        <v>105.4</v>
      </c>
      <c r="N55" s="329">
        <v>100.8</v>
      </c>
      <c r="O55" s="329">
        <v>110.5</v>
      </c>
      <c r="P55" s="161">
        <v>89</v>
      </c>
      <c r="Q55" s="161">
        <v>98.5</v>
      </c>
      <c r="R55" s="161">
        <v>101.4</v>
      </c>
      <c r="S55" s="329">
        <v>99.5</v>
      </c>
    </row>
    <row r="56" spans="1:19" ht="13.5" customHeight="1">
      <c r="A56" s="326"/>
      <c r="B56" s="326" t="s">
        <v>592</v>
      </c>
      <c r="C56" s="327"/>
      <c r="D56" s="328">
        <v>98.5</v>
      </c>
      <c r="E56" s="161">
        <v>100.5</v>
      </c>
      <c r="F56" s="161">
        <v>98.1</v>
      </c>
      <c r="G56" s="161">
        <v>99.3</v>
      </c>
      <c r="H56" s="161">
        <v>99.5</v>
      </c>
      <c r="I56" s="161">
        <v>96.4</v>
      </c>
      <c r="J56" s="161">
        <v>99.3</v>
      </c>
      <c r="K56" s="161">
        <v>103.9</v>
      </c>
      <c r="L56" s="329">
        <v>99.1</v>
      </c>
      <c r="M56" s="329">
        <v>103.3</v>
      </c>
      <c r="N56" s="329">
        <v>100.3</v>
      </c>
      <c r="O56" s="329">
        <v>108.9</v>
      </c>
      <c r="P56" s="161">
        <v>95.5</v>
      </c>
      <c r="Q56" s="161">
        <v>95.3</v>
      </c>
      <c r="R56" s="161">
        <v>101.4</v>
      </c>
      <c r="S56" s="329">
        <v>99.3</v>
      </c>
    </row>
    <row r="57" spans="1:19" ht="13.5" customHeight="1">
      <c r="A57" s="326"/>
      <c r="B57" s="326" t="s">
        <v>593</v>
      </c>
      <c r="C57" s="327"/>
      <c r="D57" s="328">
        <v>98.7</v>
      </c>
      <c r="E57" s="161">
        <v>99</v>
      </c>
      <c r="F57" s="161">
        <v>98.4</v>
      </c>
      <c r="G57" s="161">
        <v>99.3</v>
      </c>
      <c r="H57" s="161">
        <v>97.2</v>
      </c>
      <c r="I57" s="161">
        <v>99.7</v>
      </c>
      <c r="J57" s="161">
        <v>101.3</v>
      </c>
      <c r="K57" s="161">
        <v>98.1</v>
      </c>
      <c r="L57" s="329">
        <v>100.9</v>
      </c>
      <c r="M57" s="329">
        <v>102.1</v>
      </c>
      <c r="N57" s="329">
        <v>100.6</v>
      </c>
      <c r="O57" s="329">
        <v>100.5</v>
      </c>
      <c r="P57" s="161">
        <v>100.7</v>
      </c>
      <c r="Q57" s="161">
        <v>92.9</v>
      </c>
      <c r="R57" s="161">
        <v>103.7</v>
      </c>
      <c r="S57" s="329">
        <v>99.5</v>
      </c>
    </row>
    <row r="58" spans="1:19" ht="13.5" customHeight="1">
      <c r="A58" s="326"/>
      <c r="B58" s="326" t="s">
        <v>333</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336</v>
      </c>
      <c r="C59" s="231"/>
      <c r="D59" s="175">
        <v>100.6</v>
      </c>
      <c r="E59" s="176">
        <v>98.4</v>
      </c>
      <c r="F59" s="176">
        <v>100.5</v>
      </c>
      <c r="G59" s="176">
        <v>97.6</v>
      </c>
      <c r="H59" s="176">
        <v>100.4</v>
      </c>
      <c r="I59" s="176">
        <v>98.7</v>
      </c>
      <c r="J59" s="176">
        <v>97.9</v>
      </c>
      <c r="K59" s="176">
        <v>101.2</v>
      </c>
      <c r="L59" s="176">
        <v>101.2</v>
      </c>
      <c r="M59" s="176">
        <v>100.6</v>
      </c>
      <c r="N59" s="176">
        <v>99.1</v>
      </c>
      <c r="O59" s="176">
        <v>101.1</v>
      </c>
      <c r="P59" s="176">
        <v>116.7</v>
      </c>
      <c r="Q59" s="176">
        <v>100.2</v>
      </c>
      <c r="R59" s="176">
        <v>100.8</v>
      </c>
      <c r="S59" s="176">
        <v>100.3</v>
      </c>
    </row>
    <row r="60" spans="1:19" ht="13.5" customHeight="1">
      <c r="A60" s="326"/>
      <c r="B60" s="326" t="s">
        <v>46</v>
      </c>
      <c r="C60" s="327"/>
      <c r="D60" s="387">
        <v>96.1</v>
      </c>
      <c r="E60" s="388">
        <v>91.6</v>
      </c>
      <c r="F60" s="388">
        <v>94</v>
      </c>
      <c r="G60" s="388">
        <v>98.6</v>
      </c>
      <c r="H60" s="388">
        <v>100.2</v>
      </c>
      <c r="I60" s="388">
        <v>96.5</v>
      </c>
      <c r="J60" s="388">
        <v>98</v>
      </c>
      <c r="K60" s="388">
        <v>101.2</v>
      </c>
      <c r="L60" s="388">
        <v>102.1</v>
      </c>
      <c r="M60" s="388">
        <v>95.9</v>
      </c>
      <c r="N60" s="388">
        <v>100.6</v>
      </c>
      <c r="O60" s="388">
        <v>105.7</v>
      </c>
      <c r="P60" s="388">
        <v>93.2</v>
      </c>
      <c r="Q60" s="388">
        <v>97.3</v>
      </c>
      <c r="R60" s="388">
        <v>100.8</v>
      </c>
      <c r="S60" s="388">
        <v>99.6</v>
      </c>
    </row>
    <row r="61" spans="1:19" ht="13.5" customHeight="1">
      <c r="A61" s="326"/>
      <c r="B61" s="326" t="s">
        <v>47</v>
      </c>
      <c r="C61" s="327"/>
      <c r="D61" s="389">
        <v>101.5</v>
      </c>
      <c r="E61" s="162">
        <v>104.2</v>
      </c>
      <c r="F61" s="162">
        <v>101.3</v>
      </c>
      <c r="G61" s="162">
        <v>95.7</v>
      </c>
      <c r="H61" s="162">
        <v>96.6</v>
      </c>
      <c r="I61" s="162">
        <v>99.1</v>
      </c>
      <c r="J61" s="162">
        <v>97.3</v>
      </c>
      <c r="K61" s="162">
        <v>98.1</v>
      </c>
      <c r="L61" s="162">
        <v>101.4</v>
      </c>
      <c r="M61" s="162">
        <v>97.4</v>
      </c>
      <c r="N61" s="162">
        <v>100.5</v>
      </c>
      <c r="O61" s="162">
        <v>101.8</v>
      </c>
      <c r="P61" s="162">
        <v>123.5</v>
      </c>
      <c r="Q61" s="162">
        <v>101.8</v>
      </c>
      <c r="R61" s="162">
        <v>101.8</v>
      </c>
      <c r="S61" s="162">
        <v>101.9</v>
      </c>
    </row>
    <row r="62" spans="1:19" ht="13.5" customHeight="1">
      <c r="A62" s="326"/>
      <c r="B62" s="326" t="s">
        <v>16</v>
      </c>
      <c r="C62" s="327"/>
      <c r="D62" s="389">
        <v>100.3</v>
      </c>
      <c r="E62" s="162">
        <v>102.6</v>
      </c>
      <c r="F62" s="162">
        <v>102.2</v>
      </c>
      <c r="G62" s="162">
        <v>98.3</v>
      </c>
      <c r="H62" s="162">
        <v>99.6</v>
      </c>
      <c r="I62" s="162">
        <v>97.8</v>
      </c>
      <c r="J62" s="162">
        <v>92.9</v>
      </c>
      <c r="K62" s="162">
        <v>98.7</v>
      </c>
      <c r="L62" s="162">
        <v>101.6</v>
      </c>
      <c r="M62" s="162">
        <v>101.6</v>
      </c>
      <c r="N62" s="162">
        <v>90.3</v>
      </c>
      <c r="O62" s="162">
        <v>101</v>
      </c>
      <c r="P62" s="162">
        <v>122.7</v>
      </c>
      <c r="Q62" s="162">
        <v>97.6</v>
      </c>
      <c r="R62" s="162">
        <v>99.4</v>
      </c>
      <c r="S62" s="162">
        <v>99.1</v>
      </c>
    </row>
    <row r="63" spans="1:19" ht="13.5" customHeight="1">
      <c r="A63" s="326"/>
      <c r="B63" s="326" t="s">
        <v>48</v>
      </c>
      <c r="C63" s="327"/>
      <c r="D63" s="389">
        <v>102.1</v>
      </c>
      <c r="E63" s="162">
        <v>101.7</v>
      </c>
      <c r="F63" s="162">
        <v>103.6</v>
      </c>
      <c r="G63" s="162">
        <v>97</v>
      </c>
      <c r="H63" s="162">
        <v>101.5</v>
      </c>
      <c r="I63" s="162">
        <v>99.3</v>
      </c>
      <c r="J63" s="162">
        <v>96.7</v>
      </c>
      <c r="K63" s="162">
        <v>97.2</v>
      </c>
      <c r="L63" s="162">
        <v>99.5</v>
      </c>
      <c r="M63" s="162">
        <v>101.7</v>
      </c>
      <c r="N63" s="162">
        <v>99.6</v>
      </c>
      <c r="O63" s="162">
        <v>106.4</v>
      </c>
      <c r="P63" s="162">
        <v>122.7</v>
      </c>
      <c r="Q63" s="162">
        <v>99.5</v>
      </c>
      <c r="R63" s="162">
        <v>99.9</v>
      </c>
      <c r="S63" s="162">
        <v>100.6</v>
      </c>
    </row>
    <row r="64" spans="1:19" ht="13.5" customHeight="1">
      <c r="A64" s="326"/>
      <c r="B64" s="326" t="s">
        <v>90</v>
      </c>
      <c r="C64" s="327"/>
      <c r="D64" s="389">
        <v>101.5</v>
      </c>
      <c r="E64" s="162">
        <v>101.4</v>
      </c>
      <c r="F64" s="162">
        <v>103.3</v>
      </c>
      <c r="G64" s="162">
        <v>92.5</v>
      </c>
      <c r="H64" s="162">
        <v>101.1</v>
      </c>
      <c r="I64" s="162">
        <v>100.5</v>
      </c>
      <c r="J64" s="162">
        <v>97.7</v>
      </c>
      <c r="K64" s="162">
        <v>101.3</v>
      </c>
      <c r="L64" s="162">
        <v>103.3</v>
      </c>
      <c r="M64" s="162">
        <v>100.9</v>
      </c>
      <c r="N64" s="162">
        <v>100.1</v>
      </c>
      <c r="O64" s="162">
        <v>102.4</v>
      </c>
      <c r="P64" s="162">
        <v>107.2</v>
      </c>
      <c r="Q64" s="162">
        <v>99.3</v>
      </c>
      <c r="R64" s="162">
        <v>99.7</v>
      </c>
      <c r="S64" s="162">
        <v>100.9</v>
      </c>
    </row>
    <row r="65" spans="1:19" ht="13.5" customHeight="1">
      <c r="A65" s="326" t="s">
        <v>335</v>
      </c>
      <c r="B65" s="326" t="s">
        <v>49</v>
      </c>
      <c r="C65" s="327" t="s">
        <v>594</v>
      </c>
      <c r="D65" s="389">
        <v>92.2</v>
      </c>
      <c r="E65" s="162">
        <v>81.4</v>
      </c>
      <c r="F65" s="162">
        <v>90.2</v>
      </c>
      <c r="G65" s="162">
        <v>95.7</v>
      </c>
      <c r="H65" s="162">
        <v>92.7</v>
      </c>
      <c r="I65" s="162">
        <v>92.7</v>
      </c>
      <c r="J65" s="162">
        <v>94.6</v>
      </c>
      <c r="K65" s="162">
        <v>92.3</v>
      </c>
      <c r="L65" s="162">
        <v>96.7</v>
      </c>
      <c r="M65" s="162">
        <v>92.7</v>
      </c>
      <c r="N65" s="162">
        <v>104.2</v>
      </c>
      <c r="O65" s="162">
        <v>98.5</v>
      </c>
      <c r="P65" s="162">
        <v>109.1</v>
      </c>
      <c r="Q65" s="162">
        <v>86.4</v>
      </c>
      <c r="R65" s="162">
        <v>104.9</v>
      </c>
      <c r="S65" s="162">
        <v>91.5</v>
      </c>
    </row>
    <row r="66" spans="1:19" ht="13.5" customHeight="1">
      <c r="A66" s="326"/>
      <c r="B66" s="326" t="s">
        <v>40</v>
      </c>
      <c r="C66" s="327"/>
      <c r="D66" s="389">
        <v>100.6</v>
      </c>
      <c r="E66" s="162">
        <v>98</v>
      </c>
      <c r="F66" s="162">
        <v>102.9</v>
      </c>
      <c r="G66" s="162">
        <v>95.3</v>
      </c>
      <c r="H66" s="162">
        <v>98.6</v>
      </c>
      <c r="I66" s="162">
        <v>98.2</v>
      </c>
      <c r="J66" s="162">
        <v>95.4</v>
      </c>
      <c r="K66" s="162">
        <v>92.7</v>
      </c>
      <c r="L66" s="162">
        <v>94.1</v>
      </c>
      <c r="M66" s="162">
        <v>101</v>
      </c>
      <c r="N66" s="162">
        <v>99.2</v>
      </c>
      <c r="O66" s="162">
        <v>93.5</v>
      </c>
      <c r="P66" s="162">
        <v>118.7</v>
      </c>
      <c r="Q66" s="162">
        <v>99.5</v>
      </c>
      <c r="R66" s="162">
        <v>94.8</v>
      </c>
      <c r="S66" s="162">
        <v>96.3</v>
      </c>
    </row>
    <row r="67" spans="1:19" ht="13.5" customHeight="1">
      <c r="A67" s="326"/>
      <c r="B67" s="326" t="s">
        <v>41</v>
      </c>
      <c r="C67" s="327"/>
      <c r="D67" s="389">
        <v>100.6</v>
      </c>
      <c r="E67" s="162">
        <v>95.5</v>
      </c>
      <c r="F67" s="162">
        <v>102.8</v>
      </c>
      <c r="G67" s="162">
        <v>106</v>
      </c>
      <c r="H67" s="162">
        <v>99.2</v>
      </c>
      <c r="I67" s="162">
        <v>93.9</v>
      </c>
      <c r="J67" s="162">
        <v>94.4</v>
      </c>
      <c r="K67" s="162">
        <v>104.9</v>
      </c>
      <c r="L67" s="162">
        <v>100.5</v>
      </c>
      <c r="M67" s="162">
        <v>100.4</v>
      </c>
      <c r="N67" s="162">
        <v>105.6</v>
      </c>
      <c r="O67" s="162">
        <v>93.5</v>
      </c>
      <c r="P67" s="162">
        <v>115.8</v>
      </c>
      <c r="Q67" s="162">
        <v>98.1</v>
      </c>
      <c r="R67" s="162">
        <v>97.9</v>
      </c>
      <c r="S67" s="162">
        <v>99.6</v>
      </c>
    </row>
    <row r="68" spans="1:19" ht="13.5" customHeight="1">
      <c r="A68" s="326"/>
      <c r="B68" s="326" t="s">
        <v>42</v>
      </c>
      <c r="C68" s="327"/>
      <c r="D68" s="389">
        <v>104.6</v>
      </c>
      <c r="E68" s="162">
        <v>105.9</v>
      </c>
      <c r="F68" s="162">
        <v>106.1</v>
      </c>
      <c r="G68" s="162">
        <v>101.9</v>
      </c>
      <c r="H68" s="162">
        <v>106.4</v>
      </c>
      <c r="I68" s="162">
        <v>101.5</v>
      </c>
      <c r="J68" s="162">
        <v>99.8</v>
      </c>
      <c r="K68" s="162">
        <v>97.8</v>
      </c>
      <c r="L68" s="162">
        <v>108.3</v>
      </c>
      <c r="M68" s="162">
        <v>106.2</v>
      </c>
      <c r="N68" s="162">
        <v>98.9</v>
      </c>
      <c r="O68" s="162">
        <v>103.3</v>
      </c>
      <c r="P68" s="162">
        <v>122.8</v>
      </c>
      <c r="Q68" s="162">
        <v>104.5</v>
      </c>
      <c r="R68" s="162">
        <v>106.6</v>
      </c>
      <c r="S68" s="162">
        <v>98.6</v>
      </c>
    </row>
    <row r="69" spans="1:19" ht="13.5" customHeight="1">
      <c r="A69" s="326"/>
      <c r="B69" s="326" t="s">
        <v>43</v>
      </c>
      <c r="C69" s="327"/>
      <c r="D69" s="389">
        <v>97</v>
      </c>
      <c r="E69" s="162">
        <v>89.8</v>
      </c>
      <c r="F69" s="162">
        <v>94.1</v>
      </c>
      <c r="G69" s="162">
        <v>99.6</v>
      </c>
      <c r="H69" s="162">
        <v>97.5</v>
      </c>
      <c r="I69" s="162">
        <v>95.4</v>
      </c>
      <c r="J69" s="162">
        <v>96.4</v>
      </c>
      <c r="K69" s="162">
        <v>99.4</v>
      </c>
      <c r="L69" s="162">
        <v>100.3</v>
      </c>
      <c r="M69" s="162">
        <v>97.3</v>
      </c>
      <c r="N69" s="162">
        <v>107.3</v>
      </c>
      <c r="O69" s="162">
        <v>101.7</v>
      </c>
      <c r="P69" s="162">
        <v>119.5</v>
      </c>
      <c r="Q69" s="162">
        <v>95.9</v>
      </c>
      <c r="R69" s="162">
        <v>101.2</v>
      </c>
      <c r="S69" s="162">
        <v>96</v>
      </c>
    </row>
    <row r="70" spans="1:46" ht="13.5" customHeight="1">
      <c r="A70" s="326"/>
      <c r="B70" s="326" t="s">
        <v>44</v>
      </c>
      <c r="C70" s="327"/>
      <c r="D70" s="389">
        <v>106.3</v>
      </c>
      <c r="E70" s="162">
        <v>106.8</v>
      </c>
      <c r="F70" s="162">
        <v>105.8</v>
      </c>
      <c r="G70" s="162">
        <v>108.3</v>
      </c>
      <c r="H70" s="162">
        <v>105.1</v>
      </c>
      <c r="I70" s="162">
        <v>100.8</v>
      </c>
      <c r="J70" s="162">
        <v>101.8</v>
      </c>
      <c r="K70" s="162">
        <v>105.6</v>
      </c>
      <c r="L70" s="162">
        <v>99.1</v>
      </c>
      <c r="M70" s="162">
        <v>100.8</v>
      </c>
      <c r="N70" s="162">
        <v>106.5</v>
      </c>
      <c r="O70" s="162">
        <v>106.3</v>
      </c>
      <c r="P70" s="162">
        <v>144.3</v>
      </c>
      <c r="Q70" s="162">
        <v>106</v>
      </c>
      <c r="R70" s="162">
        <v>99.9</v>
      </c>
      <c r="S70" s="162">
        <v>100.7</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45</v>
      </c>
      <c r="C71" s="327"/>
      <c r="D71" s="389">
        <v>103</v>
      </c>
      <c r="E71" s="162">
        <v>104.5</v>
      </c>
      <c r="F71" s="162">
        <v>103.3</v>
      </c>
      <c r="G71" s="162">
        <v>98.5</v>
      </c>
      <c r="H71" s="162">
        <v>104.6</v>
      </c>
      <c r="I71" s="162">
        <v>100.2</v>
      </c>
      <c r="J71" s="162">
        <v>98.6</v>
      </c>
      <c r="K71" s="162">
        <v>99.7</v>
      </c>
      <c r="L71" s="162">
        <v>107.5</v>
      </c>
      <c r="M71" s="162">
        <v>103.1</v>
      </c>
      <c r="N71" s="162">
        <v>106.4</v>
      </c>
      <c r="O71" s="162">
        <v>98.3</v>
      </c>
      <c r="P71" s="162">
        <v>119.8</v>
      </c>
      <c r="Q71" s="162">
        <v>100.7</v>
      </c>
      <c r="R71" s="162">
        <v>106.2</v>
      </c>
      <c r="S71" s="162">
        <v>102.5</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633</v>
      </c>
      <c r="C72" s="172"/>
      <c r="D72" s="173">
        <v>96.1</v>
      </c>
      <c r="E72" s="174">
        <v>96.7</v>
      </c>
      <c r="F72" s="174">
        <v>93</v>
      </c>
      <c r="G72" s="174">
        <v>99.1</v>
      </c>
      <c r="H72" s="174">
        <v>99.3</v>
      </c>
      <c r="I72" s="174">
        <v>96.9</v>
      </c>
      <c r="J72" s="174">
        <v>97.9</v>
      </c>
      <c r="K72" s="174">
        <v>99.5</v>
      </c>
      <c r="L72" s="174">
        <v>103.5</v>
      </c>
      <c r="M72" s="174">
        <v>95.9</v>
      </c>
      <c r="N72" s="174">
        <v>104.3</v>
      </c>
      <c r="O72" s="174">
        <v>102.1</v>
      </c>
      <c r="P72" s="174">
        <v>82.6</v>
      </c>
      <c r="Q72" s="174">
        <v>100.7</v>
      </c>
      <c r="R72" s="174">
        <v>101.6</v>
      </c>
      <c r="S72" s="174">
        <v>100</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2" t="s">
        <v>548</v>
      </c>
      <c r="E73" s="652"/>
      <c r="F73" s="652"/>
      <c r="G73" s="652"/>
      <c r="H73" s="652"/>
      <c r="I73" s="652"/>
      <c r="J73" s="652"/>
      <c r="K73" s="652"/>
      <c r="L73" s="652"/>
      <c r="M73" s="652"/>
      <c r="N73" s="652"/>
      <c r="O73" s="652"/>
      <c r="P73" s="652"/>
      <c r="Q73" s="652"/>
      <c r="R73" s="652"/>
      <c r="S73" s="652"/>
    </row>
    <row r="74" spans="1:19" ht="13.5" customHeight="1">
      <c r="A74" s="321" t="s">
        <v>38</v>
      </c>
      <c r="B74" s="321" t="s">
        <v>94</v>
      </c>
      <c r="C74" s="322" t="s">
        <v>39</v>
      </c>
      <c r="D74" s="323">
        <v>-1.9</v>
      </c>
      <c r="E74" s="324">
        <v>0.8</v>
      </c>
      <c r="F74" s="324">
        <v>-2.2</v>
      </c>
      <c r="G74" s="324">
        <v>-1.3</v>
      </c>
      <c r="H74" s="324">
        <v>1</v>
      </c>
      <c r="I74" s="324">
        <v>-0.4</v>
      </c>
      <c r="J74" s="324">
        <v>2.4</v>
      </c>
      <c r="K74" s="324">
        <v>1</v>
      </c>
      <c r="L74" s="325">
        <v>0.3</v>
      </c>
      <c r="M74" s="325">
        <v>2.6</v>
      </c>
      <c r="N74" s="325">
        <v>-11.7</v>
      </c>
      <c r="O74" s="325">
        <v>0.7</v>
      </c>
      <c r="P74" s="324">
        <v>-7.1</v>
      </c>
      <c r="Q74" s="324">
        <v>-2.6</v>
      </c>
      <c r="R74" s="324">
        <v>-0.2</v>
      </c>
      <c r="S74" s="325">
        <v>-0.3</v>
      </c>
    </row>
    <row r="75" spans="1:19" ht="13.5" customHeight="1">
      <c r="A75" s="326"/>
      <c r="B75" s="326" t="s">
        <v>590</v>
      </c>
      <c r="C75" s="327"/>
      <c r="D75" s="328">
        <v>0.4</v>
      </c>
      <c r="E75" s="161">
        <v>5.2</v>
      </c>
      <c r="F75" s="161">
        <v>1.9</v>
      </c>
      <c r="G75" s="161">
        <v>2.4</v>
      </c>
      <c r="H75" s="161">
        <v>-1.5</v>
      </c>
      <c r="I75" s="161">
        <v>2.5</v>
      </c>
      <c r="J75" s="161">
        <v>-1.2</v>
      </c>
      <c r="K75" s="161">
        <v>-0.9</v>
      </c>
      <c r="L75" s="329">
        <v>-5.1</v>
      </c>
      <c r="M75" s="329">
        <v>4.3</v>
      </c>
      <c r="N75" s="329">
        <v>2.6</v>
      </c>
      <c r="O75" s="329">
        <v>-6.4</v>
      </c>
      <c r="P75" s="161">
        <v>-5.8</v>
      </c>
      <c r="Q75" s="161">
        <v>-2.1</v>
      </c>
      <c r="R75" s="161">
        <v>4.3</v>
      </c>
      <c r="S75" s="329">
        <v>1.4</v>
      </c>
    </row>
    <row r="76" spans="1:19" ht="13.5" customHeight="1">
      <c r="A76" s="326"/>
      <c r="B76" s="326" t="s">
        <v>592</v>
      </c>
      <c r="C76" s="327"/>
      <c r="D76" s="328">
        <v>-0.4</v>
      </c>
      <c r="E76" s="161">
        <v>-2.1</v>
      </c>
      <c r="F76" s="161">
        <v>-0.5</v>
      </c>
      <c r="G76" s="161">
        <v>-2.9</v>
      </c>
      <c r="H76" s="161">
        <v>-7.1</v>
      </c>
      <c r="I76" s="161">
        <v>2</v>
      </c>
      <c r="J76" s="161">
        <v>1</v>
      </c>
      <c r="K76" s="161">
        <v>-3.8</v>
      </c>
      <c r="L76" s="329">
        <v>5.6</v>
      </c>
      <c r="M76" s="329">
        <v>-2</v>
      </c>
      <c r="N76" s="329">
        <v>-0.6</v>
      </c>
      <c r="O76" s="329">
        <v>-1.5</v>
      </c>
      <c r="P76" s="161">
        <v>7.3</v>
      </c>
      <c r="Q76" s="161">
        <v>-3.4</v>
      </c>
      <c r="R76" s="161">
        <v>0</v>
      </c>
      <c r="S76" s="329">
        <v>-0.1</v>
      </c>
    </row>
    <row r="77" spans="1:19" ht="13.5" customHeight="1">
      <c r="A77" s="326"/>
      <c r="B77" s="326" t="s">
        <v>593</v>
      </c>
      <c r="C77" s="327"/>
      <c r="D77" s="328">
        <v>0.2</v>
      </c>
      <c r="E77" s="161">
        <v>-1.5</v>
      </c>
      <c r="F77" s="161">
        <v>0.4</v>
      </c>
      <c r="G77" s="161">
        <v>0</v>
      </c>
      <c r="H77" s="161">
        <v>-2.4</v>
      </c>
      <c r="I77" s="161">
        <v>3.5</v>
      </c>
      <c r="J77" s="161">
        <v>2</v>
      </c>
      <c r="K77" s="161">
        <v>-5.6</v>
      </c>
      <c r="L77" s="329">
        <v>1.8</v>
      </c>
      <c r="M77" s="329">
        <v>-1.1</v>
      </c>
      <c r="N77" s="329">
        <v>0.3</v>
      </c>
      <c r="O77" s="329">
        <v>-7.6</v>
      </c>
      <c r="P77" s="161">
        <v>5.4</v>
      </c>
      <c r="Q77" s="161">
        <v>-2.5</v>
      </c>
      <c r="R77" s="161">
        <v>2.3</v>
      </c>
      <c r="S77" s="329">
        <v>0.1</v>
      </c>
    </row>
    <row r="78" spans="1:19" ht="13.5" customHeight="1">
      <c r="A78" s="326"/>
      <c r="B78" s="326" t="s">
        <v>333</v>
      </c>
      <c r="C78" s="327"/>
      <c r="D78" s="328">
        <v>1.3</v>
      </c>
      <c r="E78" s="161">
        <v>1</v>
      </c>
      <c r="F78" s="161">
        <v>1.6</v>
      </c>
      <c r="G78" s="161">
        <v>0.7</v>
      </c>
      <c r="H78" s="161">
        <v>2.9</v>
      </c>
      <c r="I78" s="161">
        <v>0.3</v>
      </c>
      <c r="J78" s="161">
        <v>-1.2</v>
      </c>
      <c r="K78" s="161">
        <v>2</v>
      </c>
      <c r="L78" s="329">
        <v>-0.8</v>
      </c>
      <c r="M78" s="329">
        <v>-2.1</v>
      </c>
      <c r="N78" s="329">
        <v>-0.6</v>
      </c>
      <c r="O78" s="329">
        <v>-0.5</v>
      </c>
      <c r="P78" s="161">
        <v>-0.6</v>
      </c>
      <c r="Q78" s="161">
        <v>7.7</v>
      </c>
      <c r="R78" s="161">
        <v>-3.6</v>
      </c>
      <c r="S78" s="329">
        <v>0.6</v>
      </c>
    </row>
    <row r="79" spans="1:19" ht="13.5" customHeight="1">
      <c r="A79" s="230"/>
      <c r="B79" s="171" t="s">
        <v>336</v>
      </c>
      <c r="C79" s="231"/>
      <c r="D79" s="175">
        <v>0.6</v>
      </c>
      <c r="E79" s="176">
        <v>-1.6</v>
      </c>
      <c r="F79" s="176">
        <v>0.5</v>
      </c>
      <c r="G79" s="176">
        <v>-2.4</v>
      </c>
      <c r="H79" s="176">
        <v>0.3</v>
      </c>
      <c r="I79" s="176">
        <v>-1.3</v>
      </c>
      <c r="J79" s="176">
        <v>-2</v>
      </c>
      <c r="K79" s="176">
        <v>1.2</v>
      </c>
      <c r="L79" s="176">
        <v>1.2</v>
      </c>
      <c r="M79" s="176">
        <v>0.6</v>
      </c>
      <c r="N79" s="176">
        <v>-0.9</v>
      </c>
      <c r="O79" s="176">
        <v>1.1</v>
      </c>
      <c r="P79" s="176">
        <v>16.6</v>
      </c>
      <c r="Q79" s="176">
        <v>0.2</v>
      </c>
      <c r="R79" s="176">
        <v>0.8</v>
      </c>
      <c r="S79" s="176">
        <v>0.3</v>
      </c>
    </row>
    <row r="80" spans="1:19" ht="13.5" customHeight="1">
      <c r="A80" s="326"/>
      <c r="B80" s="326" t="s">
        <v>46</v>
      </c>
      <c r="C80" s="327"/>
      <c r="D80" s="389">
        <v>-0.2</v>
      </c>
      <c r="E80" s="162">
        <v>-4.9</v>
      </c>
      <c r="F80" s="162">
        <v>1.2</v>
      </c>
      <c r="G80" s="162">
        <v>2.5</v>
      </c>
      <c r="H80" s="162">
        <v>-2.5</v>
      </c>
      <c r="I80" s="162">
        <v>-3.3</v>
      </c>
      <c r="J80" s="162">
        <v>-3.4</v>
      </c>
      <c r="K80" s="162">
        <v>2.1</v>
      </c>
      <c r="L80" s="162">
        <v>-4.1</v>
      </c>
      <c r="M80" s="162">
        <v>-5</v>
      </c>
      <c r="N80" s="162">
        <v>-2.7</v>
      </c>
      <c r="O80" s="162">
        <v>5.4</v>
      </c>
      <c r="P80" s="162">
        <v>21.4</v>
      </c>
      <c r="Q80" s="162">
        <v>-4.2</v>
      </c>
      <c r="R80" s="162">
        <v>-3.5</v>
      </c>
      <c r="S80" s="162">
        <v>2.1</v>
      </c>
    </row>
    <row r="81" spans="1:19" ht="13.5" customHeight="1">
      <c r="A81" s="326"/>
      <c r="B81" s="326" t="s">
        <v>47</v>
      </c>
      <c r="C81" s="327"/>
      <c r="D81" s="389">
        <v>2.3</v>
      </c>
      <c r="E81" s="162">
        <v>1</v>
      </c>
      <c r="F81" s="162">
        <v>2.3</v>
      </c>
      <c r="G81" s="162">
        <v>1.8</v>
      </c>
      <c r="H81" s="162">
        <v>1.6</v>
      </c>
      <c r="I81" s="162">
        <v>-0.9</v>
      </c>
      <c r="J81" s="162">
        <v>-1.1</v>
      </c>
      <c r="K81" s="162">
        <v>5.8</v>
      </c>
      <c r="L81" s="162">
        <v>4.4</v>
      </c>
      <c r="M81" s="162">
        <v>2</v>
      </c>
      <c r="N81" s="162">
        <v>2.1</v>
      </c>
      <c r="O81" s="162">
        <v>2.6</v>
      </c>
      <c r="P81" s="162">
        <v>9.6</v>
      </c>
      <c r="Q81" s="162">
        <v>3.4</v>
      </c>
      <c r="R81" s="162">
        <v>3.5</v>
      </c>
      <c r="S81" s="162">
        <v>2.6</v>
      </c>
    </row>
    <row r="82" spans="1:19" ht="13.5" customHeight="1">
      <c r="A82" s="326"/>
      <c r="B82" s="326" t="s">
        <v>16</v>
      </c>
      <c r="C82" s="327"/>
      <c r="D82" s="389">
        <v>-0.4</v>
      </c>
      <c r="E82" s="162">
        <v>6.4</v>
      </c>
      <c r="F82" s="162">
        <v>-0.4</v>
      </c>
      <c r="G82" s="162">
        <v>-6</v>
      </c>
      <c r="H82" s="162">
        <v>-0.4</v>
      </c>
      <c r="I82" s="162">
        <v>-3</v>
      </c>
      <c r="J82" s="162">
        <v>-2.6</v>
      </c>
      <c r="K82" s="162">
        <v>-3.8</v>
      </c>
      <c r="L82" s="162">
        <v>4.9</v>
      </c>
      <c r="M82" s="162">
        <v>0.5</v>
      </c>
      <c r="N82" s="162">
        <v>-7</v>
      </c>
      <c r="O82" s="162">
        <v>2</v>
      </c>
      <c r="P82" s="162">
        <v>15.4</v>
      </c>
      <c r="Q82" s="162">
        <v>-3.8</v>
      </c>
      <c r="R82" s="162">
        <v>3.1</v>
      </c>
      <c r="S82" s="162">
        <v>0</v>
      </c>
    </row>
    <row r="83" spans="1:19" ht="13.5" customHeight="1">
      <c r="A83" s="326"/>
      <c r="B83" s="326" t="s">
        <v>48</v>
      </c>
      <c r="C83" s="327"/>
      <c r="D83" s="389">
        <v>0</v>
      </c>
      <c r="E83" s="162">
        <v>0.5</v>
      </c>
      <c r="F83" s="162">
        <v>-1</v>
      </c>
      <c r="G83" s="162">
        <v>3.1</v>
      </c>
      <c r="H83" s="162">
        <v>0.1</v>
      </c>
      <c r="I83" s="162">
        <v>-4.2</v>
      </c>
      <c r="J83" s="162">
        <v>-4.5</v>
      </c>
      <c r="K83" s="162">
        <v>0.4</v>
      </c>
      <c r="L83" s="162">
        <v>-4.1</v>
      </c>
      <c r="M83" s="162">
        <v>2.5</v>
      </c>
      <c r="N83" s="162">
        <v>3.5</v>
      </c>
      <c r="O83" s="162">
        <v>0.8</v>
      </c>
      <c r="P83" s="162">
        <v>29.2</v>
      </c>
      <c r="Q83" s="162">
        <v>-2.4</v>
      </c>
      <c r="R83" s="162">
        <v>-2.8</v>
      </c>
      <c r="S83" s="162">
        <v>0.7</v>
      </c>
    </row>
    <row r="84" spans="1:19" ht="13.5" customHeight="1">
      <c r="A84" s="326"/>
      <c r="B84" s="326" t="s">
        <v>90</v>
      </c>
      <c r="C84" s="327"/>
      <c r="D84" s="389">
        <v>2.1</v>
      </c>
      <c r="E84" s="162">
        <v>-0.5</v>
      </c>
      <c r="F84" s="162">
        <v>4.1</v>
      </c>
      <c r="G84" s="162">
        <v>-0.8</v>
      </c>
      <c r="H84" s="162">
        <v>1.8</v>
      </c>
      <c r="I84" s="162">
        <v>-0.5</v>
      </c>
      <c r="J84" s="162">
        <v>-1.8</v>
      </c>
      <c r="K84" s="162">
        <v>-1.4</v>
      </c>
      <c r="L84" s="162">
        <v>6</v>
      </c>
      <c r="M84" s="162">
        <v>-0.2</v>
      </c>
      <c r="N84" s="162">
        <v>5.1</v>
      </c>
      <c r="O84" s="162">
        <v>1.3</v>
      </c>
      <c r="P84" s="162">
        <v>1.7</v>
      </c>
      <c r="Q84" s="162">
        <v>1.9</v>
      </c>
      <c r="R84" s="162">
        <v>1.4</v>
      </c>
      <c r="S84" s="162">
        <v>0.9</v>
      </c>
    </row>
    <row r="85" spans="1:19" ht="13.5" customHeight="1">
      <c r="A85" s="326" t="s">
        <v>335</v>
      </c>
      <c r="B85" s="326" t="s">
        <v>49</v>
      </c>
      <c r="C85" s="327" t="s">
        <v>594</v>
      </c>
      <c r="D85" s="389">
        <v>-2.4</v>
      </c>
      <c r="E85" s="162">
        <v>-5.5</v>
      </c>
      <c r="F85" s="162">
        <v>-1.6</v>
      </c>
      <c r="G85" s="162">
        <v>1.8</v>
      </c>
      <c r="H85" s="162">
        <v>-2.4</v>
      </c>
      <c r="I85" s="162">
        <v>-2.4</v>
      </c>
      <c r="J85" s="162">
        <v>-1.5</v>
      </c>
      <c r="K85" s="162">
        <v>-4.5</v>
      </c>
      <c r="L85" s="162">
        <v>0.6</v>
      </c>
      <c r="M85" s="162">
        <v>-2.5</v>
      </c>
      <c r="N85" s="162">
        <v>6.5</v>
      </c>
      <c r="O85" s="162">
        <v>2.3</v>
      </c>
      <c r="P85" s="162">
        <v>-0.2</v>
      </c>
      <c r="Q85" s="162">
        <v>-9.1</v>
      </c>
      <c r="R85" s="162">
        <v>-0.5</v>
      </c>
      <c r="S85" s="162">
        <v>-4.7</v>
      </c>
    </row>
    <row r="86" spans="1:19" ht="13.5" customHeight="1">
      <c r="A86" s="326"/>
      <c r="B86" s="326" t="s">
        <v>40</v>
      </c>
      <c r="C86" s="327"/>
      <c r="D86" s="389">
        <v>0.4</v>
      </c>
      <c r="E86" s="162">
        <v>-4.7</v>
      </c>
      <c r="F86" s="162">
        <v>2</v>
      </c>
      <c r="G86" s="162">
        <v>-2.9</v>
      </c>
      <c r="H86" s="162">
        <v>2.3</v>
      </c>
      <c r="I86" s="162">
        <v>-0.1</v>
      </c>
      <c r="J86" s="162">
        <v>-1.6</v>
      </c>
      <c r="K86" s="162">
        <v>-5.5</v>
      </c>
      <c r="L86" s="162">
        <v>-0.5</v>
      </c>
      <c r="M86" s="162">
        <v>0.9</v>
      </c>
      <c r="N86" s="162">
        <v>3.2</v>
      </c>
      <c r="O86" s="162">
        <v>0.4</v>
      </c>
      <c r="P86" s="162">
        <v>2.5</v>
      </c>
      <c r="Q86" s="162">
        <v>-1.4</v>
      </c>
      <c r="R86" s="162">
        <v>-0.1</v>
      </c>
      <c r="S86" s="162">
        <v>-2.9</v>
      </c>
    </row>
    <row r="87" spans="1:19" ht="13.5" customHeight="1">
      <c r="A87" s="326"/>
      <c r="B87" s="326" t="s">
        <v>41</v>
      </c>
      <c r="C87" s="327"/>
      <c r="D87" s="389">
        <v>-1.1</v>
      </c>
      <c r="E87" s="162">
        <v>1.8</v>
      </c>
      <c r="F87" s="162">
        <v>0.2</v>
      </c>
      <c r="G87" s="162">
        <v>3.3</v>
      </c>
      <c r="H87" s="162">
        <v>-2.1</v>
      </c>
      <c r="I87" s="162">
        <v>-2.8</v>
      </c>
      <c r="J87" s="162">
        <v>-3.9</v>
      </c>
      <c r="K87" s="162">
        <v>-3.8</v>
      </c>
      <c r="L87" s="162">
        <v>1.1</v>
      </c>
      <c r="M87" s="162">
        <v>-4.2</v>
      </c>
      <c r="N87" s="162">
        <v>5.7</v>
      </c>
      <c r="O87" s="162">
        <v>-2</v>
      </c>
      <c r="P87" s="162">
        <v>-0.3</v>
      </c>
      <c r="Q87" s="162">
        <v>-5.7</v>
      </c>
      <c r="R87" s="162">
        <v>-0.6</v>
      </c>
      <c r="S87" s="162">
        <v>0.2</v>
      </c>
    </row>
    <row r="88" spans="1:19" ht="13.5" customHeight="1">
      <c r="A88" s="326"/>
      <c r="B88" s="326" t="s">
        <v>42</v>
      </c>
      <c r="C88" s="327"/>
      <c r="D88" s="389">
        <v>-1.1</v>
      </c>
      <c r="E88" s="162">
        <v>4.2</v>
      </c>
      <c r="F88" s="162">
        <v>-0.3</v>
      </c>
      <c r="G88" s="162">
        <v>4.5</v>
      </c>
      <c r="H88" s="162">
        <v>-0.9</v>
      </c>
      <c r="I88" s="162">
        <v>-3</v>
      </c>
      <c r="J88" s="162">
        <v>-2.7</v>
      </c>
      <c r="K88" s="162">
        <v>-7.6</v>
      </c>
      <c r="L88" s="162">
        <v>1</v>
      </c>
      <c r="M88" s="162">
        <v>-1.4</v>
      </c>
      <c r="N88" s="162">
        <v>-5.8</v>
      </c>
      <c r="O88" s="162">
        <v>-1.1</v>
      </c>
      <c r="P88" s="162">
        <v>1.2</v>
      </c>
      <c r="Q88" s="162">
        <v>-1.5</v>
      </c>
      <c r="R88" s="162">
        <v>2.2</v>
      </c>
      <c r="S88" s="162">
        <v>-3.3</v>
      </c>
    </row>
    <row r="89" spans="1:19" ht="13.5" customHeight="1">
      <c r="A89" s="326"/>
      <c r="B89" s="326" t="s">
        <v>43</v>
      </c>
      <c r="C89" s="327"/>
      <c r="D89" s="389">
        <v>1.3</v>
      </c>
      <c r="E89" s="162">
        <v>0.3</v>
      </c>
      <c r="F89" s="162">
        <v>1.4</v>
      </c>
      <c r="G89" s="162">
        <v>7.4</v>
      </c>
      <c r="H89" s="162">
        <v>1.7</v>
      </c>
      <c r="I89" s="162">
        <v>-1.9</v>
      </c>
      <c r="J89" s="162">
        <v>-2.4</v>
      </c>
      <c r="K89" s="162">
        <v>2.4</v>
      </c>
      <c r="L89" s="162">
        <v>-2.3</v>
      </c>
      <c r="M89" s="162">
        <v>-1.7</v>
      </c>
      <c r="N89" s="162">
        <v>7.7</v>
      </c>
      <c r="O89" s="162">
        <v>0.2</v>
      </c>
      <c r="P89" s="162">
        <v>5.5</v>
      </c>
      <c r="Q89" s="162">
        <v>3.6</v>
      </c>
      <c r="R89" s="162">
        <v>1.1</v>
      </c>
      <c r="S89" s="162">
        <v>-1.7</v>
      </c>
    </row>
    <row r="90" spans="1:19" ht="13.5" customHeight="1">
      <c r="A90" s="326"/>
      <c r="B90" s="326" t="s">
        <v>44</v>
      </c>
      <c r="C90" s="327"/>
      <c r="D90" s="389">
        <v>1.3</v>
      </c>
      <c r="E90" s="162">
        <v>2.6</v>
      </c>
      <c r="F90" s="162">
        <v>2.1</v>
      </c>
      <c r="G90" s="162">
        <v>2.6</v>
      </c>
      <c r="H90" s="162">
        <v>1.5</v>
      </c>
      <c r="I90" s="162">
        <v>-0.5</v>
      </c>
      <c r="J90" s="162">
        <v>-0.5</v>
      </c>
      <c r="K90" s="162">
        <v>-3.1</v>
      </c>
      <c r="L90" s="162">
        <v>1.4</v>
      </c>
      <c r="M90" s="162">
        <v>0.5</v>
      </c>
      <c r="N90" s="162">
        <v>6.3</v>
      </c>
      <c r="O90" s="162">
        <v>1.2</v>
      </c>
      <c r="P90" s="162">
        <v>6.9</v>
      </c>
      <c r="Q90" s="162">
        <v>0.4</v>
      </c>
      <c r="R90" s="162">
        <v>1.2</v>
      </c>
      <c r="S90" s="162">
        <v>-3.7</v>
      </c>
    </row>
    <row r="91" spans="1:19" ht="13.5" customHeight="1">
      <c r="A91" s="326"/>
      <c r="B91" s="326" t="s">
        <v>45</v>
      </c>
      <c r="C91" s="327"/>
      <c r="D91" s="330">
        <v>0.2</v>
      </c>
      <c r="E91" s="331">
        <v>3.2</v>
      </c>
      <c r="F91" s="331">
        <v>-0.2</v>
      </c>
      <c r="G91" s="331">
        <v>0.4</v>
      </c>
      <c r="H91" s="331">
        <v>-1</v>
      </c>
      <c r="I91" s="331">
        <v>2.5</v>
      </c>
      <c r="J91" s="331">
        <v>0.8</v>
      </c>
      <c r="K91" s="331">
        <v>-2.4</v>
      </c>
      <c r="L91" s="331">
        <v>-1</v>
      </c>
      <c r="M91" s="331">
        <v>0</v>
      </c>
      <c r="N91" s="331">
        <v>7.4</v>
      </c>
      <c r="O91" s="331">
        <v>-1.4</v>
      </c>
      <c r="P91" s="331">
        <v>-0.4</v>
      </c>
      <c r="Q91" s="331">
        <v>-1.9</v>
      </c>
      <c r="R91" s="331">
        <v>0.5</v>
      </c>
      <c r="S91" s="331">
        <v>-0.2</v>
      </c>
    </row>
    <row r="92" spans="1:19" ht="13.5" customHeight="1">
      <c r="A92" s="171"/>
      <c r="B92" s="171" t="s">
        <v>631</v>
      </c>
      <c r="C92" s="172"/>
      <c r="D92" s="173">
        <v>0</v>
      </c>
      <c r="E92" s="174">
        <v>5.6</v>
      </c>
      <c r="F92" s="174">
        <v>-1.1</v>
      </c>
      <c r="G92" s="174">
        <v>0.5</v>
      </c>
      <c r="H92" s="174">
        <v>-0.9</v>
      </c>
      <c r="I92" s="174">
        <v>0.4</v>
      </c>
      <c r="J92" s="174">
        <v>-0.1</v>
      </c>
      <c r="K92" s="174">
        <v>-1.7</v>
      </c>
      <c r="L92" s="174">
        <v>1.4</v>
      </c>
      <c r="M92" s="174">
        <v>0</v>
      </c>
      <c r="N92" s="174">
        <v>3.7</v>
      </c>
      <c r="O92" s="174">
        <v>-3.4</v>
      </c>
      <c r="P92" s="174">
        <v>-11.4</v>
      </c>
      <c r="Q92" s="174">
        <v>3.5</v>
      </c>
      <c r="R92" s="174">
        <v>0.8</v>
      </c>
      <c r="S92" s="174">
        <v>0.4</v>
      </c>
    </row>
    <row r="93" spans="1:35" ht="27" customHeight="1">
      <c r="A93" s="671" t="s">
        <v>770</v>
      </c>
      <c r="B93" s="671"/>
      <c r="C93" s="672"/>
      <c r="D93" s="240">
        <v>-6.7</v>
      </c>
      <c r="E93" s="239">
        <v>-7.5</v>
      </c>
      <c r="F93" s="239">
        <v>-10</v>
      </c>
      <c r="G93" s="239">
        <v>0.6</v>
      </c>
      <c r="H93" s="239">
        <v>-5.1</v>
      </c>
      <c r="I93" s="239">
        <v>-3.3</v>
      </c>
      <c r="J93" s="239">
        <v>-0.7</v>
      </c>
      <c r="K93" s="239">
        <v>-0.2</v>
      </c>
      <c r="L93" s="239">
        <v>-3.7</v>
      </c>
      <c r="M93" s="239">
        <v>-7</v>
      </c>
      <c r="N93" s="239">
        <v>-2</v>
      </c>
      <c r="O93" s="239">
        <v>3.9</v>
      </c>
      <c r="P93" s="239">
        <v>-31.1</v>
      </c>
      <c r="Q93" s="239">
        <v>0</v>
      </c>
      <c r="R93" s="239">
        <v>-4.3</v>
      </c>
      <c r="S93" s="239">
        <v>-2.4</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3" t="s">
        <v>571</v>
      </c>
      <c r="H2" s="663"/>
      <c r="I2" s="663"/>
      <c r="J2" s="663"/>
      <c r="K2" s="663"/>
      <c r="L2" s="663"/>
      <c r="M2" s="663"/>
      <c r="N2" s="663"/>
      <c r="O2" s="317"/>
      <c r="P2" s="143"/>
      <c r="Q2" s="143"/>
      <c r="R2" s="319"/>
      <c r="S2" s="143"/>
      <c r="T2" s="143"/>
      <c r="U2" s="143"/>
      <c r="V2" s="143"/>
      <c r="W2" s="143"/>
      <c r="X2" s="143"/>
      <c r="Y2" s="143"/>
      <c r="Z2" s="143"/>
      <c r="AA2" s="143"/>
      <c r="AB2" s="143"/>
      <c r="AC2" s="143"/>
      <c r="AD2" s="143"/>
      <c r="AE2" s="143"/>
    </row>
    <row r="3" spans="1:19" ht="17.25">
      <c r="A3" s="160" t="s">
        <v>721</v>
      </c>
      <c r="B3" s="320"/>
      <c r="C3" s="320"/>
      <c r="H3" s="664"/>
      <c r="I3" s="664"/>
      <c r="J3" s="664"/>
      <c r="K3" s="664"/>
      <c r="L3" s="664"/>
      <c r="M3" s="664"/>
      <c r="N3" s="664"/>
      <c r="O3" s="664"/>
      <c r="S3" s="152" t="s">
        <v>332</v>
      </c>
    </row>
    <row r="4" spans="1:19" ht="13.5">
      <c r="A4" s="656" t="s">
        <v>4</v>
      </c>
      <c r="B4" s="656"/>
      <c r="C4" s="657"/>
      <c r="D4" s="144" t="s">
        <v>525</v>
      </c>
      <c r="E4" s="144" t="s">
        <v>526</v>
      </c>
      <c r="F4" s="144" t="s">
        <v>527</v>
      </c>
      <c r="G4" s="144" t="s">
        <v>528</v>
      </c>
      <c r="H4" s="144" t="s">
        <v>529</v>
      </c>
      <c r="I4" s="144" t="s">
        <v>530</v>
      </c>
      <c r="J4" s="144" t="s">
        <v>531</v>
      </c>
      <c r="K4" s="144" t="s">
        <v>532</v>
      </c>
      <c r="L4" s="144" t="s">
        <v>533</v>
      </c>
      <c r="M4" s="144" t="s">
        <v>534</v>
      </c>
      <c r="N4" s="144" t="s">
        <v>101</v>
      </c>
      <c r="O4" s="144" t="s">
        <v>536</v>
      </c>
      <c r="P4" s="144" t="s">
        <v>537</v>
      </c>
      <c r="Q4" s="144" t="s">
        <v>538</v>
      </c>
      <c r="R4" s="144" t="s">
        <v>539</v>
      </c>
      <c r="S4" s="144" t="s">
        <v>540</v>
      </c>
    </row>
    <row r="5" spans="1:19" ht="13.5">
      <c r="A5" s="658"/>
      <c r="B5" s="658"/>
      <c r="C5" s="659"/>
      <c r="D5" s="145" t="s">
        <v>17</v>
      </c>
      <c r="E5" s="145"/>
      <c r="F5" s="145"/>
      <c r="G5" s="145" t="s">
        <v>92</v>
      </c>
      <c r="H5" s="145" t="s">
        <v>18</v>
      </c>
      <c r="I5" s="145" t="s">
        <v>19</v>
      </c>
      <c r="J5" s="145" t="s">
        <v>20</v>
      </c>
      <c r="K5" s="145" t="s">
        <v>21</v>
      </c>
      <c r="L5" s="146" t="s">
        <v>22</v>
      </c>
      <c r="M5" s="147" t="s">
        <v>23</v>
      </c>
      <c r="N5" s="146" t="s">
        <v>99</v>
      </c>
      <c r="O5" s="146" t="s">
        <v>24</v>
      </c>
      <c r="P5" s="146" t="s">
        <v>25</v>
      </c>
      <c r="Q5" s="146" t="s">
        <v>26</v>
      </c>
      <c r="R5" s="146" t="s">
        <v>27</v>
      </c>
      <c r="S5" s="190" t="s">
        <v>656</v>
      </c>
    </row>
    <row r="6" spans="1:19" ht="18" customHeight="1">
      <c r="A6" s="660"/>
      <c r="B6" s="660"/>
      <c r="C6" s="661"/>
      <c r="D6" s="148" t="s">
        <v>28</v>
      </c>
      <c r="E6" s="148" t="s">
        <v>768</v>
      </c>
      <c r="F6" s="148" t="s">
        <v>769</v>
      </c>
      <c r="G6" s="148" t="s">
        <v>93</v>
      </c>
      <c r="H6" s="148" t="s">
        <v>29</v>
      </c>
      <c r="I6" s="148" t="s">
        <v>30</v>
      </c>
      <c r="J6" s="148" t="s">
        <v>31</v>
      </c>
      <c r="K6" s="148" t="s">
        <v>32</v>
      </c>
      <c r="L6" s="149" t="s">
        <v>33</v>
      </c>
      <c r="M6" s="150" t="s">
        <v>34</v>
      </c>
      <c r="N6" s="149" t="s">
        <v>100</v>
      </c>
      <c r="O6" s="149" t="s">
        <v>35</v>
      </c>
      <c r="P6" s="150" t="s">
        <v>36</v>
      </c>
      <c r="Q6" s="150" t="s">
        <v>37</v>
      </c>
      <c r="R6" s="149" t="s">
        <v>97</v>
      </c>
      <c r="S6" s="149" t="s">
        <v>657</v>
      </c>
    </row>
    <row r="7" spans="1:19" ht="15.75" customHeight="1">
      <c r="A7" s="165"/>
      <c r="B7" s="165"/>
      <c r="C7" s="165"/>
      <c r="D7" s="662" t="s">
        <v>91</v>
      </c>
      <c r="E7" s="662"/>
      <c r="F7" s="662"/>
      <c r="G7" s="662"/>
      <c r="H7" s="662"/>
      <c r="I7" s="662"/>
      <c r="J7" s="662"/>
      <c r="K7" s="662"/>
      <c r="L7" s="662"/>
      <c r="M7" s="662"/>
      <c r="N7" s="662"/>
      <c r="O7" s="662"/>
      <c r="P7" s="662"/>
      <c r="Q7" s="662"/>
      <c r="R7" s="662"/>
      <c r="S7" s="165"/>
    </row>
    <row r="8" spans="1:19" ht="13.5" customHeight="1">
      <c r="A8" s="321" t="s">
        <v>38</v>
      </c>
      <c r="B8" s="321" t="s">
        <v>94</v>
      </c>
      <c r="C8" s="322" t="s">
        <v>39</v>
      </c>
      <c r="D8" s="323">
        <v>99.7</v>
      </c>
      <c r="E8" s="324">
        <v>101.9</v>
      </c>
      <c r="F8" s="324">
        <v>98.6</v>
      </c>
      <c r="G8" s="324">
        <v>101.7</v>
      </c>
      <c r="H8" s="324">
        <v>105.4</v>
      </c>
      <c r="I8" s="324">
        <v>98</v>
      </c>
      <c r="J8" s="324">
        <v>101.2</v>
      </c>
      <c r="K8" s="324">
        <v>104.1</v>
      </c>
      <c r="L8" s="325">
        <v>100.1</v>
      </c>
      <c r="M8" s="325">
        <v>97.9</v>
      </c>
      <c r="N8" s="325">
        <v>92</v>
      </c>
      <c r="O8" s="325">
        <v>109</v>
      </c>
      <c r="P8" s="324">
        <v>95.9</v>
      </c>
      <c r="Q8" s="324">
        <v>100.3</v>
      </c>
      <c r="R8" s="324">
        <v>101.5</v>
      </c>
      <c r="S8" s="325">
        <v>97.5</v>
      </c>
    </row>
    <row r="9" spans="1:19" ht="13.5" customHeight="1">
      <c r="A9" s="326"/>
      <c r="B9" s="326" t="s">
        <v>590</v>
      </c>
      <c r="C9" s="327"/>
      <c r="D9" s="328">
        <v>100.5</v>
      </c>
      <c r="E9" s="161">
        <v>102.3</v>
      </c>
      <c r="F9" s="161">
        <v>100.4</v>
      </c>
      <c r="G9" s="161">
        <v>100.8</v>
      </c>
      <c r="H9" s="161">
        <v>103.7</v>
      </c>
      <c r="I9" s="161">
        <v>101</v>
      </c>
      <c r="J9" s="161">
        <v>99.7</v>
      </c>
      <c r="K9" s="161">
        <v>107</v>
      </c>
      <c r="L9" s="329">
        <v>97.2</v>
      </c>
      <c r="M9" s="329">
        <v>100.7</v>
      </c>
      <c r="N9" s="329">
        <v>95.2</v>
      </c>
      <c r="O9" s="329">
        <v>105.9</v>
      </c>
      <c r="P9" s="161">
        <v>97</v>
      </c>
      <c r="Q9" s="161">
        <v>100</v>
      </c>
      <c r="R9" s="161">
        <v>104.3</v>
      </c>
      <c r="S9" s="329">
        <v>100.2</v>
      </c>
    </row>
    <row r="10" spans="1:19" ht="13.5">
      <c r="A10" s="326"/>
      <c r="B10" s="326" t="s">
        <v>592</v>
      </c>
      <c r="C10" s="327"/>
      <c r="D10" s="328">
        <v>99.2</v>
      </c>
      <c r="E10" s="161">
        <v>102.4</v>
      </c>
      <c r="F10" s="161">
        <v>99.6</v>
      </c>
      <c r="G10" s="161">
        <v>99.7</v>
      </c>
      <c r="H10" s="161">
        <v>99.4</v>
      </c>
      <c r="I10" s="161">
        <v>101.2</v>
      </c>
      <c r="J10" s="161">
        <v>99.8</v>
      </c>
      <c r="K10" s="161">
        <v>102.4</v>
      </c>
      <c r="L10" s="329">
        <v>95.9</v>
      </c>
      <c r="M10" s="329">
        <v>101.3</v>
      </c>
      <c r="N10" s="329">
        <v>93.6</v>
      </c>
      <c r="O10" s="329">
        <v>99.8</v>
      </c>
      <c r="P10" s="161">
        <v>100.8</v>
      </c>
      <c r="Q10" s="161">
        <v>94.7</v>
      </c>
      <c r="R10" s="161">
        <v>103</v>
      </c>
      <c r="S10" s="329">
        <v>98.7</v>
      </c>
    </row>
    <row r="11" spans="1:19" ht="13.5" customHeight="1">
      <c r="A11" s="326"/>
      <c r="B11" s="326" t="s">
        <v>593</v>
      </c>
      <c r="C11" s="327"/>
      <c r="D11" s="328">
        <v>97.8</v>
      </c>
      <c r="E11" s="161">
        <v>101.6</v>
      </c>
      <c r="F11" s="161">
        <v>99.2</v>
      </c>
      <c r="G11" s="161">
        <v>99.9</v>
      </c>
      <c r="H11" s="161">
        <v>98.3</v>
      </c>
      <c r="I11" s="161">
        <v>99.3</v>
      </c>
      <c r="J11" s="161">
        <v>97.3</v>
      </c>
      <c r="K11" s="161">
        <v>96.8</v>
      </c>
      <c r="L11" s="329">
        <v>98.6</v>
      </c>
      <c r="M11" s="329">
        <v>99.8</v>
      </c>
      <c r="N11" s="329">
        <v>91.3</v>
      </c>
      <c r="O11" s="329">
        <v>102.6</v>
      </c>
      <c r="P11" s="161">
        <v>92.6</v>
      </c>
      <c r="Q11" s="161">
        <v>94.3</v>
      </c>
      <c r="R11" s="161">
        <v>104.3</v>
      </c>
      <c r="S11" s="329">
        <v>99.1</v>
      </c>
    </row>
    <row r="12" spans="1:19" ht="13.5" customHeight="1">
      <c r="A12" s="326"/>
      <c r="B12" s="326" t="s">
        <v>333</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334</v>
      </c>
      <c r="C13" s="231"/>
      <c r="D13" s="175">
        <v>99.5</v>
      </c>
      <c r="E13" s="176">
        <v>100.3</v>
      </c>
      <c r="F13" s="176">
        <v>100.8</v>
      </c>
      <c r="G13" s="176">
        <v>100.1</v>
      </c>
      <c r="H13" s="176">
        <v>97.4</v>
      </c>
      <c r="I13" s="176">
        <v>102.7</v>
      </c>
      <c r="J13" s="176">
        <v>97.5</v>
      </c>
      <c r="K13" s="176">
        <v>96.8</v>
      </c>
      <c r="L13" s="176">
        <v>99.2</v>
      </c>
      <c r="M13" s="176">
        <v>96.5</v>
      </c>
      <c r="N13" s="176">
        <v>95.3</v>
      </c>
      <c r="O13" s="176">
        <v>92.9</v>
      </c>
      <c r="P13" s="176">
        <v>103.9</v>
      </c>
      <c r="Q13" s="176">
        <v>99.2</v>
      </c>
      <c r="R13" s="176">
        <v>101</v>
      </c>
      <c r="S13" s="176">
        <v>101.9</v>
      </c>
    </row>
    <row r="14" spans="1:19" ht="13.5" customHeight="1">
      <c r="A14" s="326"/>
      <c r="B14" s="326" t="s">
        <v>46</v>
      </c>
      <c r="C14" s="327"/>
      <c r="D14" s="387">
        <v>95.3</v>
      </c>
      <c r="E14" s="388">
        <v>96</v>
      </c>
      <c r="F14" s="388">
        <v>93.8</v>
      </c>
      <c r="G14" s="388">
        <v>101.3</v>
      </c>
      <c r="H14" s="388">
        <v>95.4</v>
      </c>
      <c r="I14" s="388">
        <v>100.4</v>
      </c>
      <c r="J14" s="388">
        <v>94.1</v>
      </c>
      <c r="K14" s="388">
        <v>98.8</v>
      </c>
      <c r="L14" s="388">
        <v>96.5</v>
      </c>
      <c r="M14" s="388">
        <v>88.7</v>
      </c>
      <c r="N14" s="388">
        <v>94.7</v>
      </c>
      <c r="O14" s="388">
        <v>100.8</v>
      </c>
      <c r="P14" s="388">
        <v>92.2</v>
      </c>
      <c r="Q14" s="388">
        <v>95.2</v>
      </c>
      <c r="R14" s="388">
        <v>104.8</v>
      </c>
      <c r="S14" s="388">
        <v>102.7</v>
      </c>
    </row>
    <row r="15" spans="1:19" ht="13.5" customHeight="1">
      <c r="A15" s="326"/>
      <c r="B15" s="326" t="s">
        <v>47</v>
      </c>
      <c r="C15" s="327"/>
      <c r="D15" s="389">
        <v>99.6</v>
      </c>
      <c r="E15" s="162">
        <v>102.4</v>
      </c>
      <c r="F15" s="162">
        <v>102</v>
      </c>
      <c r="G15" s="162">
        <v>100.4</v>
      </c>
      <c r="H15" s="162">
        <v>95.6</v>
      </c>
      <c r="I15" s="162">
        <v>102.9</v>
      </c>
      <c r="J15" s="162">
        <v>95.5</v>
      </c>
      <c r="K15" s="162">
        <v>93.4</v>
      </c>
      <c r="L15" s="162">
        <v>101.3</v>
      </c>
      <c r="M15" s="162">
        <v>95.7</v>
      </c>
      <c r="N15" s="162">
        <v>93.8</v>
      </c>
      <c r="O15" s="162">
        <v>92.2</v>
      </c>
      <c r="P15" s="162">
        <v>103.7</v>
      </c>
      <c r="Q15" s="162">
        <v>100.3</v>
      </c>
      <c r="R15" s="162">
        <v>101.1</v>
      </c>
      <c r="S15" s="162">
        <v>102.7</v>
      </c>
    </row>
    <row r="16" spans="1:19" ht="13.5" customHeight="1">
      <c r="A16" s="326"/>
      <c r="B16" s="326" t="s">
        <v>16</v>
      </c>
      <c r="C16" s="327"/>
      <c r="D16" s="389">
        <v>98.3</v>
      </c>
      <c r="E16" s="162">
        <v>102.8</v>
      </c>
      <c r="F16" s="162">
        <v>102.5</v>
      </c>
      <c r="G16" s="162">
        <v>101.5</v>
      </c>
      <c r="H16" s="162">
        <v>93</v>
      </c>
      <c r="I16" s="162">
        <v>101.2</v>
      </c>
      <c r="J16" s="162">
        <v>93</v>
      </c>
      <c r="K16" s="162">
        <v>94.3</v>
      </c>
      <c r="L16" s="162">
        <v>95.3</v>
      </c>
      <c r="M16" s="162">
        <v>95.4</v>
      </c>
      <c r="N16" s="162">
        <v>89.8</v>
      </c>
      <c r="O16" s="162">
        <v>89.6</v>
      </c>
      <c r="P16" s="162">
        <v>104.3</v>
      </c>
      <c r="Q16" s="162">
        <v>95.5</v>
      </c>
      <c r="R16" s="162">
        <v>99.5</v>
      </c>
      <c r="S16" s="162">
        <v>101.9</v>
      </c>
    </row>
    <row r="17" spans="1:19" ht="13.5" customHeight="1">
      <c r="A17" s="326"/>
      <c r="B17" s="326" t="s">
        <v>48</v>
      </c>
      <c r="C17" s="327"/>
      <c r="D17" s="389">
        <v>100.6</v>
      </c>
      <c r="E17" s="162">
        <v>105.5</v>
      </c>
      <c r="F17" s="162">
        <v>103.8</v>
      </c>
      <c r="G17" s="162">
        <v>98.6</v>
      </c>
      <c r="H17" s="162">
        <v>96.1</v>
      </c>
      <c r="I17" s="162">
        <v>103.4</v>
      </c>
      <c r="J17" s="162">
        <v>97.2</v>
      </c>
      <c r="K17" s="162">
        <v>95.5</v>
      </c>
      <c r="L17" s="162">
        <v>96.5</v>
      </c>
      <c r="M17" s="162">
        <v>98.2</v>
      </c>
      <c r="N17" s="162">
        <v>95.4</v>
      </c>
      <c r="O17" s="162">
        <v>93.4</v>
      </c>
      <c r="P17" s="162">
        <v>105</v>
      </c>
      <c r="Q17" s="162">
        <v>98.6</v>
      </c>
      <c r="R17" s="162">
        <v>100.1</v>
      </c>
      <c r="S17" s="162">
        <v>102.7</v>
      </c>
    </row>
    <row r="18" spans="1:19" ht="13.5" customHeight="1">
      <c r="A18" s="326"/>
      <c r="B18" s="326" t="s">
        <v>90</v>
      </c>
      <c r="C18" s="327"/>
      <c r="D18" s="389">
        <v>100.1</v>
      </c>
      <c r="E18" s="162">
        <v>105.5</v>
      </c>
      <c r="F18" s="162">
        <v>103.5</v>
      </c>
      <c r="G18" s="162">
        <v>99.7</v>
      </c>
      <c r="H18" s="162">
        <v>93.2</v>
      </c>
      <c r="I18" s="162">
        <v>103.5</v>
      </c>
      <c r="J18" s="162">
        <v>96.9</v>
      </c>
      <c r="K18" s="162">
        <v>98.2</v>
      </c>
      <c r="L18" s="162">
        <v>98.6</v>
      </c>
      <c r="M18" s="162">
        <v>96.5</v>
      </c>
      <c r="N18" s="162">
        <v>97.3</v>
      </c>
      <c r="O18" s="162">
        <v>98.7</v>
      </c>
      <c r="P18" s="162">
        <v>94.2</v>
      </c>
      <c r="Q18" s="162">
        <v>97.3</v>
      </c>
      <c r="R18" s="162">
        <v>99.8</v>
      </c>
      <c r="S18" s="162">
        <v>101.8</v>
      </c>
    </row>
    <row r="19" spans="1:19" ht="13.5" customHeight="1">
      <c r="A19" s="326" t="s">
        <v>335</v>
      </c>
      <c r="B19" s="326" t="s">
        <v>49</v>
      </c>
      <c r="C19" s="327" t="s">
        <v>594</v>
      </c>
      <c r="D19" s="389">
        <v>90.3</v>
      </c>
      <c r="E19" s="162">
        <v>88.6</v>
      </c>
      <c r="F19" s="162">
        <v>89.3</v>
      </c>
      <c r="G19" s="162">
        <v>95.2</v>
      </c>
      <c r="H19" s="162">
        <v>84.3</v>
      </c>
      <c r="I19" s="162">
        <v>90.7</v>
      </c>
      <c r="J19" s="162">
        <v>89</v>
      </c>
      <c r="K19" s="162">
        <v>92.3</v>
      </c>
      <c r="L19" s="162">
        <v>88.3</v>
      </c>
      <c r="M19" s="162">
        <v>87.4</v>
      </c>
      <c r="N19" s="162">
        <v>96.7</v>
      </c>
      <c r="O19" s="162">
        <v>92.7</v>
      </c>
      <c r="P19" s="162">
        <v>100.7</v>
      </c>
      <c r="Q19" s="162">
        <v>86.2</v>
      </c>
      <c r="R19" s="162">
        <v>97.5</v>
      </c>
      <c r="S19" s="162">
        <v>95.2</v>
      </c>
    </row>
    <row r="20" spans="1:19" ht="13.5" customHeight="1">
      <c r="A20" s="326"/>
      <c r="B20" s="326" t="s">
        <v>40</v>
      </c>
      <c r="C20" s="327"/>
      <c r="D20" s="389">
        <v>98.9</v>
      </c>
      <c r="E20" s="162">
        <v>109.2</v>
      </c>
      <c r="F20" s="162">
        <v>102.9</v>
      </c>
      <c r="G20" s="162">
        <v>101.1</v>
      </c>
      <c r="H20" s="162">
        <v>90.8</v>
      </c>
      <c r="I20" s="162">
        <v>95.2</v>
      </c>
      <c r="J20" s="162">
        <v>95.3</v>
      </c>
      <c r="K20" s="162">
        <v>90.3</v>
      </c>
      <c r="L20" s="162">
        <v>91.1</v>
      </c>
      <c r="M20" s="162">
        <v>97.3</v>
      </c>
      <c r="N20" s="162">
        <v>92.7</v>
      </c>
      <c r="O20" s="162">
        <v>90.8</v>
      </c>
      <c r="P20" s="162">
        <v>105.9</v>
      </c>
      <c r="Q20" s="162">
        <v>97.9</v>
      </c>
      <c r="R20" s="162">
        <v>96.4</v>
      </c>
      <c r="S20" s="162">
        <v>99.1</v>
      </c>
    </row>
    <row r="21" spans="1:19" ht="13.5" customHeight="1">
      <c r="A21" s="326"/>
      <c r="B21" s="326" t="s">
        <v>41</v>
      </c>
      <c r="C21" s="327"/>
      <c r="D21" s="389">
        <v>97.5</v>
      </c>
      <c r="E21" s="162">
        <v>99.9</v>
      </c>
      <c r="F21" s="162">
        <v>100.6</v>
      </c>
      <c r="G21" s="162">
        <v>102.8</v>
      </c>
      <c r="H21" s="162">
        <v>93.1</v>
      </c>
      <c r="I21" s="162">
        <v>91.5</v>
      </c>
      <c r="J21" s="162">
        <v>91.9</v>
      </c>
      <c r="K21" s="162">
        <v>100.3</v>
      </c>
      <c r="L21" s="162">
        <v>91.4</v>
      </c>
      <c r="M21" s="162">
        <v>97.9</v>
      </c>
      <c r="N21" s="162">
        <v>95.7</v>
      </c>
      <c r="O21" s="162">
        <v>90.8</v>
      </c>
      <c r="P21" s="162">
        <v>106.7</v>
      </c>
      <c r="Q21" s="162">
        <v>96.6</v>
      </c>
      <c r="R21" s="162">
        <v>100.2</v>
      </c>
      <c r="S21" s="162">
        <v>100.7</v>
      </c>
    </row>
    <row r="22" spans="1:19" ht="13.5" customHeight="1">
      <c r="A22" s="326"/>
      <c r="B22" s="326" t="s">
        <v>42</v>
      </c>
      <c r="C22" s="327"/>
      <c r="D22" s="389">
        <v>102.6</v>
      </c>
      <c r="E22" s="162">
        <v>108.8</v>
      </c>
      <c r="F22" s="162">
        <v>106.7</v>
      </c>
      <c r="G22" s="162">
        <v>102.3</v>
      </c>
      <c r="H22" s="162">
        <v>96.8</v>
      </c>
      <c r="I22" s="162">
        <v>99</v>
      </c>
      <c r="J22" s="162">
        <v>98.5</v>
      </c>
      <c r="K22" s="162">
        <v>97.4</v>
      </c>
      <c r="L22" s="162">
        <v>99</v>
      </c>
      <c r="M22" s="162">
        <v>101.4</v>
      </c>
      <c r="N22" s="162">
        <v>96.1</v>
      </c>
      <c r="O22" s="162">
        <v>96.1</v>
      </c>
      <c r="P22" s="162">
        <v>105.3</v>
      </c>
      <c r="Q22" s="162">
        <v>102.9</v>
      </c>
      <c r="R22" s="162">
        <v>105.1</v>
      </c>
      <c r="S22" s="162">
        <v>102.7</v>
      </c>
    </row>
    <row r="23" spans="1:19" ht="13.5" customHeight="1">
      <c r="A23" s="326"/>
      <c r="B23" s="326" t="s">
        <v>43</v>
      </c>
      <c r="C23" s="327"/>
      <c r="D23" s="389">
        <v>94.9</v>
      </c>
      <c r="E23" s="162">
        <v>96</v>
      </c>
      <c r="F23" s="162">
        <v>93.6</v>
      </c>
      <c r="G23" s="162">
        <v>99.4</v>
      </c>
      <c r="H23" s="162">
        <v>89.9</v>
      </c>
      <c r="I23" s="162">
        <v>93</v>
      </c>
      <c r="J23" s="162">
        <v>93.1</v>
      </c>
      <c r="K23" s="162">
        <v>96.4</v>
      </c>
      <c r="L23" s="162">
        <v>93.2</v>
      </c>
      <c r="M23" s="162">
        <v>91.3</v>
      </c>
      <c r="N23" s="162">
        <v>99.8</v>
      </c>
      <c r="O23" s="162">
        <v>94</v>
      </c>
      <c r="P23" s="162">
        <v>106.2</v>
      </c>
      <c r="Q23" s="162">
        <v>94.3</v>
      </c>
      <c r="R23" s="162">
        <v>99.6</v>
      </c>
      <c r="S23" s="162">
        <v>95.5</v>
      </c>
    </row>
    <row r="24" spans="1:46" ht="13.5" customHeight="1">
      <c r="A24" s="326"/>
      <c r="B24" s="326" t="s">
        <v>44</v>
      </c>
      <c r="C24" s="327"/>
      <c r="D24" s="389">
        <v>103.7</v>
      </c>
      <c r="E24" s="162">
        <v>109</v>
      </c>
      <c r="F24" s="162">
        <v>106.3</v>
      </c>
      <c r="G24" s="162">
        <v>110</v>
      </c>
      <c r="H24" s="162">
        <v>97.4</v>
      </c>
      <c r="I24" s="162">
        <v>99.4</v>
      </c>
      <c r="J24" s="162">
        <v>98.9</v>
      </c>
      <c r="K24" s="162">
        <v>99.5</v>
      </c>
      <c r="L24" s="162">
        <v>95.9</v>
      </c>
      <c r="M24" s="162">
        <v>98.8</v>
      </c>
      <c r="N24" s="162">
        <v>99.4</v>
      </c>
      <c r="O24" s="162">
        <v>97.3</v>
      </c>
      <c r="P24" s="162">
        <v>124.2</v>
      </c>
      <c r="Q24" s="162">
        <v>104.3</v>
      </c>
      <c r="R24" s="162">
        <v>104.8</v>
      </c>
      <c r="S24" s="162">
        <v>101.1</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45</v>
      </c>
      <c r="C25" s="327"/>
      <c r="D25" s="389">
        <v>101</v>
      </c>
      <c r="E25" s="162">
        <v>106.1</v>
      </c>
      <c r="F25" s="162">
        <v>103.5</v>
      </c>
      <c r="G25" s="162">
        <v>99.9</v>
      </c>
      <c r="H25" s="162">
        <v>95.8</v>
      </c>
      <c r="I25" s="162">
        <v>96.8</v>
      </c>
      <c r="J25" s="162">
        <v>95.3</v>
      </c>
      <c r="K25" s="162">
        <v>98.4</v>
      </c>
      <c r="L25" s="162">
        <v>97.6</v>
      </c>
      <c r="M25" s="162">
        <v>102.8</v>
      </c>
      <c r="N25" s="162">
        <v>99.4</v>
      </c>
      <c r="O25" s="162">
        <v>92.7</v>
      </c>
      <c r="P25" s="162">
        <v>112.5</v>
      </c>
      <c r="Q25" s="162">
        <v>100.7</v>
      </c>
      <c r="R25" s="162">
        <v>103.1</v>
      </c>
      <c r="S25" s="162">
        <v>100.5</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631</v>
      </c>
      <c r="C26" s="172"/>
      <c r="D26" s="173">
        <v>94.7</v>
      </c>
      <c r="E26" s="174">
        <v>99.3</v>
      </c>
      <c r="F26" s="174">
        <v>91.8</v>
      </c>
      <c r="G26" s="174">
        <v>101.4</v>
      </c>
      <c r="H26" s="174">
        <v>92</v>
      </c>
      <c r="I26" s="174">
        <v>93.4</v>
      </c>
      <c r="J26" s="174">
        <v>94.4</v>
      </c>
      <c r="K26" s="174">
        <v>95.5</v>
      </c>
      <c r="L26" s="174">
        <v>94.6</v>
      </c>
      <c r="M26" s="174">
        <v>92.6</v>
      </c>
      <c r="N26" s="174">
        <v>101.6</v>
      </c>
      <c r="O26" s="174">
        <v>94</v>
      </c>
      <c r="P26" s="174">
        <v>89.8</v>
      </c>
      <c r="Q26" s="174">
        <v>99</v>
      </c>
      <c r="R26" s="174">
        <v>103.8</v>
      </c>
      <c r="S26" s="174">
        <v>96.3</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2" t="s">
        <v>548</v>
      </c>
      <c r="E27" s="652"/>
      <c r="F27" s="652"/>
      <c r="G27" s="652"/>
      <c r="H27" s="652"/>
      <c r="I27" s="652"/>
      <c r="J27" s="652"/>
      <c r="K27" s="652"/>
      <c r="L27" s="652"/>
      <c r="M27" s="652"/>
      <c r="N27" s="652"/>
      <c r="O27" s="652"/>
      <c r="P27" s="652"/>
      <c r="Q27" s="652"/>
      <c r="R27" s="652"/>
      <c r="S27" s="652"/>
    </row>
    <row r="28" spans="1:19" ht="13.5" customHeight="1">
      <c r="A28" s="321" t="s">
        <v>38</v>
      </c>
      <c r="B28" s="321" t="s">
        <v>94</v>
      </c>
      <c r="C28" s="322" t="s">
        <v>39</v>
      </c>
      <c r="D28" s="323">
        <v>-1.6</v>
      </c>
      <c r="E28" s="324">
        <v>-1</v>
      </c>
      <c r="F28" s="324">
        <v>-1.6</v>
      </c>
      <c r="G28" s="324">
        <v>1.4</v>
      </c>
      <c r="H28" s="324">
        <v>0.3</v>
      </c>
      <c r="I28" s="324">
        <v>1.4</v>
      </c>
      <c r="J28" s="324">
        <v>-1.3</v>
      </c>
      <c r="K28" s="324">
        <v>3.9</v>
      </c>
      <c r="L28" s="325">
        <v>2.9</v>
      </c>
      <c r="M28" s="325">
        <v>0.9</v>
      </c>
      <c r="N28" s="325">
        <v>-12.1</v>
      </c>
      <c r="O28" s="325">
        <v>1.6</v>
      </c>
      <c r="P28" s="324">
        <v>-11.5</v>
      </c>
      <c r="Q28" s="324">
        <v>-0.7</v>
      </c>
      <c r="R28" s="324">
        <v>-1.1</v>
      </c>
      <c r="S28" s="325">
        <v>5.9</v>
      </c>
    </row>
    <row r="29" spans="1:19" ht="13.5" customHeight="1">
      <c r="A29" s="326"/>
      <c r="B29" s="326" t="s">
        <v>590</v>
      </c>
      <c r="C29" s="327"/>
      <c r="D29" s="328">
        <v>0.8</v>
      </c>
      <c r="E29" s="161">
        <v>0.4</v>
      </c>
      <c r="F29" s="161">
        <v>1.8</v>
      </c>
      <c r="G29" s="161">
        <v>-0.8</v>
      </c>
      <c r="H29" s="161">
        <v>-1.6</v>
      </c>
      <c r="I29" s="161">
        <v>3.1</v>
      </c>
      <c r="J29" s="161">
        <v>-1.4</v>
      </c>
      <c r="K29" s="161">
        <v>2.8</v>
      </c>
      <c r="L29" s="329">
        <v>-2.9</v>
      </c>
      <c r="M29" s="329">
        <v>2.9</v>
      </c>
      <c r="N29" s="329">
        <v>3.5</v>
      </c>
      <c r="O29" s="329">
        <v>-2.9</v>
      </c>
      <c r="P29" s="161">
        <v>1.1</v>
      </c>
      <c r="Q29" s="161">
        <v>-0.3</v>
      </c>
      <c r="R29" s="161">
        <v>2.8</v>
      </c>
      <c r="S29" s="329">
        <v>2.8</v>
      </c>
    </row>
    <row r="30" spans="1:19" ht="13.5" customHeight="1">
      <c r="A30" s="326"/>
      <c r="B30" s="326" t="s">
        <v>592</v>
      </c>
      <c r="C30" s="327"/>
      <c r="D30" s="328">
        <v>-1.2</v>
      </c>
      <c r="E30" s="161">
        <v>0.1</v>
      </c>
      <c r="F30" s="161">
        <v>-0.8</v>
      </c>
      <c r="G30" s="161">
        <v>-1.1</v>
      </c>
      <c r="H30" s="161">
        <v>-4.2</v>
      </c>
      <c r="I30" s="161">
        <v>0.2</v>
      </c>
      <c r="J30" s="161">
        <v>0.1</v>
      </c>
      <c r="K30" s="161">
        <v>-4.3</v>
      </c>
      <c r="L30" s="329">
        <v>-1.3</v>
      </c>
      <c r="M30" s="329">
        <v>0.6</v>
      </c>
      <c r="N30" s="329">
        <v>-1.6</v>
      </c>
      <c r="O30" s="329">
        <v>-5.8</v>
      </c>
      <c r="P30" s="161">
        <v>3.9</v>
      </c>
      <c r="Q30" s="161">
        <v>-5.3</v>
      </c>
      <c r="R30" s="161">
        <v>-1.3</v>
      </c>
      <c r="S30" s="329">
        <v>-1.6</v>
      </c>
    </row>
    <row r="31" spans="1:19" ht="13.5" customHeight="1">
      <c r="A31" s="326"/>
      <c r="B31" s="326" t="s">
        <v>593</v>
      </c>
      <c r="C31" s="327"/>
      <c r="D31" s="328">
        <v>-1.4</v>
      </c>
      <c r="E31" s="161">
        <v>-0.8</v>
      </c>
      <c r="F31" s="161">
        <v>-0.4</v>
      </c>
      <c r="G31" s="161">
        <v>0.1</v>
      </c>
      <c r="H31" s="161">
        <v>-1.1</v>
      </c>
      <c r="I31" s="161">
        <v>-1.9</v>
      </c>
      <c r="J31" s="161">
        <v>-2.5</v>
      </c>
      <c r="K31" s="161">
        <v>-5.5</v>
      </c>
      <c r="L31" s="329">
        <v>2.7</v>
      </c>
      <c r="M31" s="329">
        <v>-1.4</v>
      </c>
      <c r="N31" s="329">
        <v>-2.6</v>
      </c>
      <c r="O31" s="329">
        <v>2.8</v>
      </c>
      <c r="P31" s="161">
        <v>-8.1</v>
      </c>
      <c r="Q31" s="161">
        <v>-0.4</v>
      </c>
      <c r="R31" s="161">
        <v>1.2</v>
      </c>
      <c r="S31" s="329">
        <v>0.4</v>
      </c>
    </row>
    <row r="32" spans="1:19" ht="13.5" customHeight="1">
      <c r="A32" s="326"/>
      <c r="B32" s="326" t="s">
        <v>333</v>
      </c>
      <c r="C32" s="327"/>
      <c r="D32" s="328">
        <v>2.2</v>
      </c>
      <c r="E32" s="161">
        <v>-1.6</v>
      </c>
      <c r="F32" s="161">
        <v>0.8</v>
      </c>
      <c r="G32" s="161">
        <v>0.2</v>
      </c>
      <c r="H32" s="161">
        <v>1.7</v>
      </c>
      <c r="I32" s="161">
        <v>0.8</v>
      </c>
      <c r="J32" s="161">
        <v>2.7</v>
      </c>
      <c r="K32" s="161">
        <v>3.3</v>
      </c>
      <c r="L32" s="329">
        <v>1.5</v>
      </c>
      <c r="M32" s="329">
        <v>0.2</v>
      </c>
      <c r="N32" s="329">
        <v>9.5</v>
      </c>
      <c r="O32" s="329">
        <v>-2.5</v>
      </c>
      <c r="P32" s="161">
        <v>8</v>
      </c>
      <c r="Q32" s="161">
        <v>6</v>
      </c>
      <c r="R32" s="161">
        <v>-4</v>
      </c>
      <c r="S32" s="329">
        <v>0.9</v>
      </c>
    </row>
    <row r="33" spans="1:19" ht="13.5" customHeight="1">
      <c r="A33" s="230"/>
      <c r="B33" s="171" t="s">
        <v>337</v>
      </c>
      <c r="C33" s="231"/>
      <c r="D33" s="175">
        <v>-0.5</v>
      </c>
      <c r="E33" s="176">
        <v>0.3</v>
      </c>
      <c r="F33" s="176">
        <v>0.8</v>
      </c>
      <c r="G33" s="176">
        <v>0.1</v>
      </c>
      <c r="H33" s="176">
        <v>-2.6</v>
      </c>
      <c r="I33" s="176">
        <v>2.7</v>
      </c>
      <c r="J33" s="176">
        <v>-2.5</v>
      </c>
      <c r="K33" s="176">
        <v>-3.2</v>
      </c>
      <c r="L33" s="176">
        <v>-0.8</v>
      </c>
      <c r="M33" s="176">
        <v>-3.5</v>
      </c>
      <c r="N33" s="176">
        <v>-4.6</v>
      </c>
      <c r="O33" s="176">
        <v>-7.1</v>
      </c>
      <c r="P33" s="176">
        <v>3.9</v>
      </c>
      <c r="Q33" s="176">
        <v>-0.7</v>
      </c>
      <c r="R33" s="176">
        <v>1</v>
      </c>
      <c r="S33" s="176">
        <v>1.9</v>
      </c>
    </row>
    <row r="34" spans="1:19" ht="13.5" customHeight="1">
      <c r="A34" s="326"/>
      <c r="B34" s="326" t="s">
        <v>46</v>
      </c>
      <c r="C34" s="327"/>
      <c r="D34" s="387">
        <v>-2.4</v>
      </c>
      <c r="E34" s="388">
        <v>-2.5</v>
      </c>
      <c r="F34" s="388">
        <v>1.2</v>
      </c>
      <c r="G34" s="388">
        <v>5.5</v>
      </c>
      <c r="H34" s="388">
        <v>-10.7</v>
      </c>
      <c r="I34" s="388">
        <v>-1.6</v>
      </c>
      <c r="J34" s="388">
        <v>-6.1</v>
      </c>
      <c r="K34" s="388">
        <v>-1.5</v>
      </c>
      <c r="L34" s="388">
        <v>-8.3</v>
      </c>
      <c r="M34" s="388">
        <v>-11.7</v>
      </c>
      <c r="N34" s="388">
        <v>-12.3</v>
      </c>
      <c r="O34" s="388">
        <v>5.7</v>
      </c>
      <c r="P34" s="388">
        <v>14.4</v>
      </c>
      <c r="Q34" s="388">
        <v>-5.1</v>
      </c>
      <c r="R34" s="388">
        <v>0.4</v>
      </c>
      <c r="S34" s="388">
        <v>2.1</v>
      </c>
    </row>
    <row r="35" spans="1:19" ht="13.5" customHeight="1">
      <c r="A35" s="326"/>
      <c r="B35" s="326" t="s">
        <v>47</v>
      </c>
      <c r="C35" s="327"/>
      <c r="D35" s="389">
        <v>0.2</v>
      </c>
      <c r="E35" s="162">
        <v>2.7</v>
      </c>
      <c r="F35" s="162">
        <v>2.3</v>
      </c>
      <c r="G35" s="162">
        <v>7.4</v>
      </c>
      <c r="H35" s="162">
        <v>0.4</v>
      </c>
      <c r="I35" s="162">
        <v>1.2</v>
      </c>
      <c r="J35" s="162">
        <v>-3.3</v>
      </c>
      <c r="K35" s="162">
        <v>-1.3</v>
      </c>
      <c r="L35" s="162">
        <v>2.1</v>
      </c>
      <c r="M35" s="162">
        <v>-3.4</v>
      </c>
      <c r="N35" s="162">
        <v>-7.2</v>
      </c>
      <c r="O35" s="162">
        <v>-2.8</v>
      </c>
      <c r="P35" s="162">
        <v>0.7</v>
      </c>
      <c r="Q35" s="162">
        <v>0.8</v>
      </c>
      <c r="R35" s="162">
        <v>4.3</v>
      </c>
      <c r="S35" s="162">
        <v>3.1</v>
      </c>
    </row>
    <row r="36" spans="1:19" ht="13.5" customHeight="1">
      <c r="A36" s="326"/>
      <c r="B36" s="326" t="s">
        <v>16</v>
      </c>
      <c r="C36" s="327"/>
      <c r="D36" s="389">
        <v>-1</v>
      </c>
      <c r="E36" s="162">
        <v>6.6</v>
      </c>
      <c r="F36" s="162">
        <v>1.4</v>
      </c>
      <c r="G36" s="162">
        <v>-2.9</v>
      </c>
      <c r="H36" s="162">
        <v>-6.3</v>
      </c>
      <c r="I36" s="162">
        <v>-0.3</v>
      </c>
      <c r="J36" s="162">
        <v>-3.2</v>
      </c>
      <c r="K36" s="162">
        <v>-5.1</v>
      </c>
      <c r="L36" s="162">
        <v>-3.7</v>
      </c>
      <c r="M36" s="162">
        <v>-2.4</v>
      </c>
      <c r="N36" s="162">
        <v>-7.5</v>
      </c>
      <c r="O36" s="162">
        <v>-2.7</v>
      </c>
      <c r="P36" s="162">
        <v>-2.6</v>
      </c>
      <c r="Q36" s="162">
        <v>-4.1</v>
      </c>
      <c r="R36" s="162">
        <v>-1.4</v>
      </c>
      <c r="S36" s="162">
        <v>2.4</v>
      </c>
    </row>
    <row r="37" spans="1:19" ht="13.5" customHeight="1">
      <c r="A37" s="326"/>
      <c r="B37" s="326" t="s">
        <v>48</v>
      </c>
      <c r="C37" s="327"/>
      <c r="D37" s="389">
        <v>-1</v>
      </c>
      <c r="E37" s="162">
        <v>-1</v>
      </c>
      <c r="F37" s="162">
        <v>-0.8</v>
      </c>
      <c r="G37" s="162">
        <v>3.7</v>
      </c>
      <c r="H37" s="162">
        <v>-6.6</v>
      </c>
      <c r="I37" s="162">
        <v>-1.4</v>
      </c>
      <c r="J37" s="162">
        <v>-3.1</v>
      </c>
      <c r="K37" s="162">
        <v>0</v>
      </c>
      <c r="L37" s="162">
        <v>-5.6</v>
      </c>
      <c r="M37" s="162">
        <v>-2.8</v>
      </c>
      <c r="N37" s="162">
        <v>-0.3</v>
      </c>
      <c r="O37" s="162">
        <v>-3</v>
      </c>
      <c r="P37" s="162">
        <v>7.2</v>
      </c>
      <c r="Q37" s="162">
        <v>-1.8</v>
      </c>
      <c r="R37" s="162">
        <v>4.7</v>
      </c>
      <c r="S37" s="162">
        <v>1.3</v>
      </c>
    </row>
    <row r="38" spans="1:19" ht="13.5" customHeight="1">
      <c r="A38" s="326"/>
      <c r="B38" s="326" t="s">
        <v>90</v>
      </c>
      <c r="C38" s="327"/>
      <c r="D38" s="389">
        <v>1.2</v>
      </c>
      <c r="E38" s="162">
        <v>3.9</v>
      </c>
      <c r="F38" s="162">
        <v>4.2</v>
      </c>
      <c r="G38" s="162">
        <v>6.9</v>
      </c>
      <c r="H38" s="162">
        <v>-5.5</v>
      </c>
      <c r="I38" s="162">
        <v>2.8</v>
      </c>
      <c r="J38" s="162">
        <v>-2.5</v>
      </c>
      <c r="K38" s="162">
        <v>-2.7</v>
      </c>
      <c r="L38" s="162">
        <v>-0.6</v>
      </c>
      <c r="M38" s="162">
        <v>-5.1</v>
      </c>
      <c r="N38" s="162">
        <v>-0.3</v>
      </c>
      <c r="O38" s="162">
        <v>3.4</v>
      </c>
      <c r="P38" s="162">
        <v>-2.7</v>
      </c>
      <c r="Q38" s="162">
        <v>-0.4</v>
      </c>
      <c r="R38" s="162">
        <v>0.9</v>
      </c>
      <c r="S38" s="162">
        <v>2.9</v>
      </c>
    </row>
    <row r="39" spans="1:19" ht="13.5" customHeight="1">
      <c r="A39" s="326" t="s">
        <v>335</v>
      </c>
      <c r="B39" s="326" t="s">
        <v>49</v>
      </c>
      <c r="C39" s="327" t="s">
        <v>594</v>
      </c>
      <c r="D39" s="389">
        <v>-3.1</v>
      </c>
      <c r="E39" s="162">
        <v>2.1</v>
      </c>
      <c r="F39" s="162">
        <v>-1.4</v>
      </c>
      <c r="G39" s="162">
        <v>-0.1</v>
      </c>
      <c r="H39" s="162">
        <v>-11.4</v>
      </c>
      <c r="I39" s="162">
        <v>-9.8</v>
      </c>
      <c r="J39" s="162">
        <v>-7.4</v>
      </c>
      <c r="K39" s="162">
        <v>-0.9</v>
      </c>
      <c r="L39" s="162">
        <v>-5.5</v>
      </c>
      <c r="M39" s="162">
        <v>-0.8</v>
      </c>
      <c r="N39" s="162">
        <v>4.1</v>
      </c>
      <c r="O39" s="162">
        <v>8.2</v>
      </c>
      <c r="P39" s="162">
        <v>2.1</v>
      </c>
      <c r="Q39" s="162">
        <v>-9.3</v>
      </c>
      <c r="R39" s="162">
        <v>1</v>
      </c>
      <c r="S39" s="162">
        <v>-0.5</v>
      </c>
    </row>
    <row r="40" spans="1:19" ht="13.5" customHeight="1">
      <c r="A40" s="326"/>
      <c r="B40" s="326" t="s">
        <v>40</v>
      </c>
      <c r="C40" s="327"/>
      <c r="D40" s="389">
        <v>-1.2</v>
      </c>
      <c r="E40" s="162">
        <v>5.9</v>
      </c>
      <c r="F40" s="162">
        <v>1.6</v>
      </c>
      <c r="G40" s="162">
        <v>-4.7</v>
      </c>
      <c r="H40" s="162">
        <v>-5.1</v>
      </c>
      <c r="I40" s="162">
        <v>-6.9</v>
      </c>
      <c r="J40" s="162">
        <v>-4.8</v>
      </c>
      <c r="K40" s="162">
        <v>-1.2</v>
      </c>
      <c r="L40" s="162">
        <v>-9.4</v>
      </c>
      <c r="M40" s="162">
        <v>-2.9</v>
      </c>
      <c r="N40" s="162">
        <v>-1.4</v>
      </c>
      <c r="O40" s="162">
        <v>2.5</v>
      </c>
      <c r="P40" s="162">
        <v>0.8</v>
      </c>
      <c r="Q40" s="162">
        <v>-3.5</v>
      </c>
      <c r="R40" s="162">
        <v>0.9</v>
      </c>
      <c r="S40" s="162">
        <v>-2.6</v>
      </c>
    </row>
    <row r="41" spans="1:19" ht="13.5" customHeight="1">
      <c r="A41" s="326"/>
      <c r="B41" s="326" t="s">
        <v>41</v>
      </c>
      <c r="C41" s="327"/>
      <c r="D41" s="389">
        <v>-3.4</v>
      </c>
      <c r="E41" s="162">
        <v>0.3</v>
      </c>
      <c r="F41" s="162">
        <v>-2</v>
      </c>
      <c r="G41" s="162">
        <v>-1.2</v>
      </c>
      <c r="H41" s="162">
        <v>-3.9</v>
      </c>
      <c r="I41" s="162">
        <v>-9.7</v>
      </c>
      <c r="J41" s="162">
        <v>-6.9</v>
      </c>
      <c r="K41" s="162">
        <v>-0.1</v>
      </c>
      <c r="L41" s="162">
        <v>-8.4</v>
      </c>
      <c r="M41" s="162">
        <v>-3</v>
      </c>
      <c r="N41" s="162">
        <v>-1.5</v>
      </c>
      <c r="O41" s="162">
        <v>2.5</v>
      </c>
      <c r="P41" s="162">
        <v>-0.2</v>
      </c>
      <c r="Q41" s="162">
        <v>-6.2</v>
      </c>
      <c r="R41" s="162">
        <v>-2.7</v>
      </c>
      <c r="S41" s="162">
        <v>-1.5</v>
      </c>
    </row>
    <row r="42" spans="1:19" ht="13.5" customHeight="1">
      <c r="A42" s="326"/>
      <c r="B42" s="326" t="s">
        <v>42</v>
      </c>
      <c r="C42" s="327"/>
      <c r="D42" s="389">
        <v>-2.2</v>
      </c>
      <c r="E42" s="162">
        <v>5.2</v>
      </c>
      <c r="F42" s="162">
        <v>-0.7</v>
      </c>
      <c r="G42" s="162">
        <v>0.7</v>
      </c>
      <c r="H42" s="162">
        <v>-10.1</v>
      </c>
      <c r="I42" s="162">
        <v>-8.9</v>
      </c>
      <c r="J42" s="162">
        <v>-3.8</v>
      </c>
      <c r="K42" s="162">
        <v>-1.1</v>
      </c>
      <c r="L42" s="162">
        <v>-8.8</v>
      </c>
      <c r="M42" s="162">
        <v>-2.2</v>
      </c>
      <c r="N42" s="162">
        <v>-2.1</v>
      </c>
      <c r="O42" s="162">
        <v>1.5</v>
      </c>
      <c r="P42" s="162">
        <v>-6.3</v>
      </c>
      <c r="Q42" s="162">
        <v>-2.1</v>
      </c>
      <c r="R42" s="162">
        <v>1.5</v>
      </c>
      <c r="S42" s="162">
        <v>-1.9</v>
      </c>
    </row>
    <row r="43" spans="1:19" ht="13.5" customHeight="1">
      <c r="A43" s="326"/>
      <c r="B43" s="326" t="s">
        <v>43</v>
      </c>
      <c r="C43" s="327"/>
      <c r="D43" s="389">
        <v>-0.2</v>
      </c>
      <c r="E43" s="162">
        <v>5.1</v>
      </c>
      <c r="F43" s="162">
        <v>0.9</v>
      </c>
      <c r="G43" s="162">
        <v>10.9</v>
      </c>
      <c r="H43" s="162">
        <v>-8.5</v>
      </c>
      <c r="I43" s="162">
        <v>-7.2</v>
      </c>
      <c r="J43" s="162">
        <v>-4.3</v>
      </c>
      <c r="K43" s="162">
        <v>3.4</v>
      </c>
      <c r="L43" s="162">
        <v>-5.1</v>
      </c>
      <c r="M43" s="162">
        <v>0.2</v>
      </c>
      <c r="N43" s="162">
        <v>1</v>
      </c>
      <c r="O43" s="162">
        <v>2.7</v>
      </c>
      <c r="P43" s="162">
        <v>4.8</v>
      </c>
      <c r="Q43" s="162">
        <v>1.3</v>
      </c>
      <c r="R43" s="162">
        <v>1.2</v>
      </c>
      <c r="S43" s="162">
        <v>-2.7</v>
      </c>
    </row>
    <row r="44" spans="1:19" ht="13.5" customHeight="1">
      <c r="A44" s="326"/>
      <c r="B44" s="326" t="s">
        <v>44</v>
      </c>
      <c r="C44" s="327"/>
      <c r="D44" s="389">
        <v>-0.7</v>
      </c>
      <c r="E44" s="162">
        <v>4.1</v>
      </c>
      <c r="F44" s="162">
        <v>0.8</v>
      </c>
      <c r="G44" s="162">
        <v>2.2</v>
      </c>
      <c r="H44" s="162">
        <v>-3.3</v>
      </c>
      <c r="I44" s="162">
        <v>-4.9</v>
      </c>
      <c r="J44" s="162">
        <v>-3.8</v>
      </c>
      <c r="K44" s="162">
        <v>-3.5</v>
      </c>
      <c r="L44" s="162">
        <v>-5</v>
      </c>
      <c r="M44" s="162">
        <v>-1.6</v>
      </c>
      <c r="N44" s="162">
        <v>1.4</v>
      </c>
      <c r="O44" s="162">
        <v>3.2</v>
      </c>
      <c r="P44" s="162">
        <v>6.2</v>
      </c>
      <c r="Q44" s="162">
        <v>-1.1</v>
      </c>
      <c r="R44" s="162">
        <v>-0.9</v>
      </c>
      <c r="S44" s="162">
        <v>-3.6</v>
      </c>
    </row>
    <row r="45" spans="1:19" ht="13.5" customHeight="1">
      <c r="A45" s="326"/>
      <c r="B45" s="326" t="s">
        <v>45</v>
      </c>
      <c r="C45" s="327"/>
      <c r="D45" s="389">
        <v>-0.3</v>
      </c>
      <c r="E45" s="162">
        <v>3.3</v>
      </c>
      <c r="F45" s="162">
        <v>-0.7</v>
      </c>
      <c r="G45" s="162">
        <v>4.3</v>
      </c>
      <c r="H45" s="162">
        <v>-5.2</v>
      </c>
      <c r="I45" s="162">
        <v>-6.3</v>
      </c>
      <c r="J45" s="162">
        <v>-1.1</v>
      </c>
      <c r="K45" s="162">
        <v>-3.1</v>
      </c>
      <c r="L45" s="162">
        <v>-3.6</v>
      </c>
      <c r="M45" s="162">
        <v>3.2</v>
      </c>
      <c r="N45" s="162">
        <v>6</v>
      </c>
      <c r="O45" s="162">
        <v>-4.2</v>
      </c>
      <c r="P45" s="162">
        <v>5.6</v>
      </c>
      <c r="Q45" s="162">
        <v>0</v>
      </c>
      <c r="R45" s="162">
        <v>-0.9</v>
      </c>
      <c r="S45" s="162">
        <v>-3.3</v>
      </c>
    </row>
    <row r="46" spans="1:19" ht="13.5" customHeight="1">
      <c r="A46" s="171"/>
      <c r="B46" s="338" t="s">
        <v>631</v>
      </c>
      <c r="C46" s="172"/>
      <c r="D46" s="173">
        <v>-0.6</v>
      </c>
      <c r="E46" s="174">
        <v>3.4</v>
      </c>
      <c r="F46" s="174">
        <v>-2.1</v>
      </c>
      <c r="G46" s="174">
        <v>0.1</v>
      </c>
      <c r="H46" s="174">
        <v>-3.6</v>
      </c>
      <c r="I46" s="174">
        <v>-7</v>
      </c>
      <c r="J46" s="174">
        <v>0.3</v>
      </c>
      <c r="K46" s="174">
        <v>-3.3</v>
      </c>
      <c r="L46" s="174">
        <v>-2</v>
      </c>
      <c r="M46" s="174">
        <v>4.4</v>
      </c>
      <c r="N46" s="174">
        <v>7.3</v>
      </c>
      <c r="O46" s="174">
        <v>-6.7</v>
      </c>
      <c r="P46" s="174">
        <v>-2.6</v>
      </c>
      <c r="Q46" s="174">
        <v>4</v>
      </c>
      <c r="R46" s="174">
        <v>-1</v>
      </c>
      <c r="S46" s="174">
        <v>-6.2</v>
      </c>
    </row>
    <row r="47" spans="1:35" ht="27" customHeight="1">
      <c r="A47" s="654" t="s">
        <v>770</v>
      </c>
      <c r="B47" s="654"/>
      <c r="C47" s="655"/>
      <c r="D47" s="177">
        <v>-6.2</v>
      </c>
      <c r="E47" s="177">
        <v>-6.4</v>
      </c>
      <c r="F47" s="177">
        <v>-11.3</v>
      </c>
      <c r="G47" s="177">
        <v>1.5</v>
      </c>
      <c r="H47" s="177">
        <v>-4</v>
      </c>
      <c r="I47" s="177">
        <v>-3.5</v>
      </c>
      <c r="J47" s="177">
        <v>-0.9</v>
      </c>
      <c r="K47" s="177">
        <v>-2.9</v>
      </c>
      <c r="L47" s="177">
        <v>-3.1</v>
      </c>
      <c r="M47" s="177">
        <v>-9.9</v>
      </c>
      <c r="N47" s="177">
        <v>2.2</v>
      </c>
      <c r="O47" s="177">
        <v>1.4</v>
      </c>
      <c r="P47" s="177">
        <v>-20.2</v>
      </c>
      <c r="Q47" s="177">
        <v>-1.7</v>
      </c>
      <c r="R47" s="177">
        <v>0.7</v>
      </c>
      <c r="S47" s="177">
        <v>-4.2</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722</v>
      </c>
      <c r="B49" s="335"/>
      <c r="C49" s="335"/>
      <c r="D49" s="332"/>
      <c r="E49" s="332"/>
      <c r="F49" s="332"/>
      <c r="G49" s="332"/>
      <c r="H49" s="670"/>
      <c r="I49" s="670"/>
      <c r="J49" s="670"/>
      <c r="K49" s="670"/>
      <c r="L49" s="670"/>
      <c r="M49" s="670"/>
      <c r="N49" s="670"/>
      <c r="O49" s="670"/>
      <c r="P49" s="332"/>
      <c r="Q49" s="332"/>
      <c r="R49" s="332"/>
      <c r="S49" s="153" t="s">
        <v>332</v>
      </c>
    </row>
    <row r="50" spans="1:19" ht="13.5">
      <c r="A50" s="656" t="s">
        <v>4</v>
      </c>
      <c r="B50" s="656"/>
      <c r="C50" s="657"/>
      <c r="D50" s="144" t="s">
        <v>525</v>
      </c>
      <c r="E50" s="144" t="s">
        <v>526</v>
      </c>
      <c r="F50" s="144" t="s">
        <v>527</v>
      </c>
      <c r="G50" s="144" t="s">
        <v>528</v>
      </c>
      <c r="H50" s="144" t="s">
        <v>529</v>
      </c>
      <c r="I50" s="144" t="s">
        <v>530</v>
      </c>
      <c r="J50" s="144" t="s">
        <v>531</v>
      </c>
      <c r="K50" s="144" t="s">
        <v>532</v>
      </c>
      <c r="L50" s="144" t="s">
        <v>533</v>
      </c>
      <c r="M50" s="144" t="s">
        <v>534</v>
      </c>
      <c r="N50" s="144" t="s">
        <v>101</v>
      </c>
      <c r="O50" s="144" t="s">
        <v>536</v>
      </c>
      <c r="P50" s="144" t="s">
        <v>537</v>
      </c>
      <c r="Q50" s="144" t="s">
        <v>538</v>
      </c>
      <c r="R50" s="144" t="s">
        <v>539</v>
      </c>
      <c r="S50" s="144" t="s">
        <v>540</v>
      </c>
    </row>
    <row r="51" spans="1:19" ht="13.5">
      <c r="A51" s="658"/>
      <c r="B51" s="658"/>
      <c r="C51" s="659"/>
      <c r="D51" s="145" t="s">
        <v>17</v>
      </c>
      <c r="E51" s="145"/>
      <c r="F51" s="145"/>
      <c r="G51" s="145" t="s">
        <v>92</v>
      </c>
      <c r="H51" s="145" t="s">
        <v>18</v>
      </c>
      <c r="I51" s="145" t="s">
        <v>19</v>
      </c>
      <c r="J51" s="145" t="s">
        <v>20</v>
      </c>
      <c r="K51" s="145" t="s">
        <v>21</v>
      </c>
      <c r="L51" s="146" t="s">
        <v>22</v>
      </c>
      <c r="M51" s="147" t="s">
        <v>23</v>
      </c>
      <c r="N51" s="146" t="s">
        <v>99</v>
      </c>
      <c r="O51" s="146" t="s">
        <v>24</v>
      </c>
      <c r="P51" s="146" t="s">
        <v>25</v>
      </c>
      <c r="Q51" s="146" t="s">
        <v>26</v>
      </c>
      <c r="R51" s="146" t="s">
        <v>27</v>
      </c>
      <c r="S51" s="190" t="s">
        <v>656</v>
      </c>
    </row>
    <row r="52" spans="1:19" ht="18" customHeight="1">
      <c r="A52" s="660"/>
      <c r="B52" s="660"/>
      <c r="C52" s="661"/>
      <c r="D52" s="148" t="s">
        <v>28</v>
      </c>
      <c r="E52" s="148" t="s">
        <v>768</v>
      </c>
      <c r="F52" s="148" t="s">
        <v>769</v>
      </c>
      <c r="G52" s="148" t="s">
        <v>93</v>
      </c>
      <c r="H52" s="148" t="s">
        <v>29</v>
      </c>
      <c r="I52" s="148" t="s">
        <v>30</v>
      </c>
      <c r="J52" s="148" t="s">
        <v>31</v>
      </c>
      <c r="K52" s="148" t="s">
        <v>32</v>
      </c>
      <c r="L52" s="149" t="s">
        <v>33</v>
      </c>
      <c r="M52" s="150" t="s">
        <v>34</v>
      </c>
      <c r="N52" s="149" t="s">
        <v>100</v>
      </c>
      <c r="O52" s="149" t="s">
        <v>35</v>
      </c>
      <c r="P52" s="150" t="s">
        <v>36</v>
      </c>
      <c r="Q52" s="150" t="s">
        <v>37</v>
      </c>
      <c r="R52" s="149" t="s">
        <v>97</v>
      </c>
      <c r="S52" s="149" t="s">
        <v>657</v>
      </c>
    </row>
    <row r="53" spans="1:19" ht="15.75" customHeight="1">
      <c r="A53" s="165"/>
      <c r="B53" s="165"/>
      <c r="C53" s="165"/>
      <c r="D53" s="662" t="s">
        <v>91</v>
      </c>
      <c r="E53" s="662"/>
      <c r="F53" s="662"/>
      <c r="G53" s="662"/>
      <c r="H53" s="662"/>
      <c r="I53" s="662"/>
      <c r="J53" s="662"/>
      <c r="K53" s="662"/>
      <c r="L53" s="662"/>
      <c r="M53" s="662"/>
      <c r="N53" s="662"/>
      <c r="O53" s="662"/>
      <c r="P53" s="662"/>
      <c r="Q53" s="662"/>
      <c r="R53" s="662"/>
      <c r="S53" s="165"/>
    </row>
    <row r="54" spans="1:19" ht="13.5" customHeight="1">
      <c r="A54" s="321" t="s">
        <v>38</v>
      </c>
      <c r="B54" s="321" t="s">
        <v>94</v>
      </c>
      <c r="C54" s="322" t="s">
        <v>39</v>
      </c>
      <c r="D54" s="323">
        <v>99.6</v>
      </c>
      <c r="E54" s="324">
        <v>102.2</v>
      </c>
      <c r="F54" s="324">
        <v>98</v>
      </c>
      <c r="G54" s="324">
        <v>101.8</v>
      </c>
      <c r="H54" s="324">
        <v>108.3</v>
      </c>
      <c r="I54" s="324">
        <v>96.1</v>
      </c>
      <c r="J54" s="324">
        <v>99.8</v>
      </c>
      <c r="K54" s="324">
        <v>106.5</v>
      </c>
      <c r="L54" s="325">
        <v>100.4</v>
      </c>
      <c r="M54" s="325">
        <v>97.8</v>
      </c>
      <c r="N54" s="325">
        <v>98.9</v>
      </c>
      <c r="O54" s="325">
        <v>120.4</v>
      </c>
      <c r="P54" s="324">
        <v>95.9</v>
      </c>
      <c r="Q54" s="324">
        <v>102.1</v>
      </c>
      <c r="R54" s="324">
        <v>101.2</v>
      </c>
      <c r="S54" s="325">
        <v>93.9</v>
      </c>
    </row>
    <row r="55" spans="1:19" ht="13.5" customHeight="1">
      <c r="A55" s="326"/>
      <c r="B55" s="326" t="s">
        <v>590</v>
      </c>
      <c r="C55" s="327"/>
      <c r="D55" s="328">
        <v>100.3</v>
      </c>
      <c r="E55" s="161">
        <v>106.3</v>
      </c>
      <c r="F55" s="161">
        <v>100.3</v>
      </c>
      <c r="G55" s="161">
        <v>100.9</v>
      </c>
      <c r="H55" s="161">
        <v>105</v>
      </c>
      <c r="I55" s="161">
        <v>100.3</v>
      </c>
      <c r="J55" s="161">
        <v>98.4</v>
      </c>
      <c r="K55" s="161">
        <v>105</v>
      </c>
      <c r="L55" s="329">
        <v>93.5</v>
      </c>
      <c r="M55" s="329">
        <v>102.3</v>
      </c>
      <c r="N55" s="329">
        <v>101.4</v>
      </c>
      <c r="O55" s="329">
        <v>112.7</v>
      </c>
      <c r="P55" s="161">
        <v>92.8</v>
      </c>
      <c r="Q55" s="161">
        <v>99</v>
      </c>
      <c r="R55" s="161">
        <v>104.8</v>
      </c>
      <c r="S55" s="329">
        <v>96.8</v>
      </c>
    </row>
    <row r="56" spans="1:19" ht="13.5" customHeight="1">
      <c r="A56" s="326"/>
      <c r="B56" s="326" t="s">
        <v>592</v>
      </c>
      <c r="C56" s="327"/>
      <c r="D56" s="328">
        <v>99.2</v>
      </c>
      <c r="E56" s="161">
        <v>101.8</v>
      </c>
      <c r="F56" s="161">
        <v>99.2</v>
      </c>
      <c r="G56" s="161">
        <v>100.1</v>
      </c>
      <c r="H56" s="161">
        <v>100</v>
      </c>
      <c r="I56" s="161">
        <v>99.3</v>
      </c>
      <c r="J56" s="161">
        <v>98.9</v>
      </c>
      <c r="K56" s="161">
        <v>101.3</v>
      </c>
      <c r="L56" s="329">
        <v>97</v>
      </c>
      <c r="M56" s="329">
        <v>101.6</v>
      </c>
      <c r="N56" s="329">
        <v>100.1</v>
      </c>
      <c r="O56" s="329">
        <v>110.7</v>
      </c>
      <c r="P56" s="161">
        <v>97.8</v>
      </c>
      <c r="Q56" s="161">
        <v>95.7</v>
      </c>
      <c r="R56" s="161">
        <v>103</v>
      </c>
      <c r="S56" s="329">
        <v>98.4</v>
      </c>
    </row>
    <row r="57" spans="1:19" ht="13.5" customHeight="1">
      <c r="A57" s="326"/>
      <c r="B57" s="326" t="s">
        <v>593</v>
      </c>
      <c r="C57" s="327"/>
      <c r="D57" s="328">
        <v>98.7</v>
      </c>
      <c r="E57" s="161">
        <v>99.4</v>
      </c>
      <c r="F57" s="161">
        <v>98.7</v>
      </c>
      <c r="G57" s="161">
        <v>100.2</v>
      </c>
      <c r="H57" s="161">
        <v>99.1</v>
      </c>
      <c r="I57" s="161">
        <v>99.8</v>
      </c>
      <c r="J57" s="161">
        <v>100.6</v>
      </c>
      <c r="K57" s="161">
        <v>96.3</v>
      </c>
      <c r="L57" s="329">
        <v>98.1</v>
      </c>
      <c r="M57" s="329">
        <v>100.8</v>
      </c>
      <c r="N57" s="329">
        <v>99.5</v>
      </c>
      <c r="O57" s="329">
        <v>100.9</v>
      </c>
      <c r="P57" s="161">
        <v>102.5</v>
      </c>
      <c r="Q57" s="161">
        <v>92.8</v>
      </c>
      <c r="R57" s="161">
        <v>103.1</v>
      </c>
      <c r="S57" s="329">
        <v>99.1</v>
      </c>
    </row>
    <row r="58" spans="1:19" ht="13.5" customHeight="1">
      <c r="A58" s="326"/>
      <c r="B58" s="326" t="s">
        <v>333</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336</v>
      </c>
      <c r="C59" s="231"/>
      <c r="D59" s="175">
        <v>100.5</v>
      </c>
      <c r="E59" s="176">
        <v>100.1</v>
      </c>
      <c r="F59" s="176">
        <v>100.7</v>
      </c>
      <c r="G59" s="176">
        <v>98.9</v>
      </c>
      <c r="H59" s="176">
        <v>100.6</v>
      </c>
      <c r="I59" s="176">
        <v>99.1</v>
      </c>
      <c r="J59" s="176">
        <v>98.7</v>
      </c>
      <c r="K59" s="176">
        <v>100.3</v>
      </c>
      <c r="L59" s="176">
        <v>101.2</v>
      </c>
      <c r="M59" s="176">
        <v>100.7</v>
      </c>
      <c r="N59" s="176">
        <v>99.7</v>
      </c>
      <c r="O59" s="176">
        <v>101</v>
      </c>
      <c r="P59" s="176">
        <v>107.7</v>
      </c>
      <c r="Q59" s="176">
        <v>100.3</v>
      </c>
      <c r="R59" s="176">
        <v>101.5</v>
      </c>
      <c r="S59" s="176">
        <v>100.2</v>
      </c>
    </row>
    <row r="60" spans="1:19" ht="13.5" customHeight="1">
      <c r="A60" s="326"/>
      <c r="B60" s="326" t="s">
        <v>46</v>
      </c>
      <c r="C60" s="327"/>
      <c r="D60" s="387">
        <v>96.7</v>
      </c>
      <c r="E60" s="388">
        <v>93.2</v>
      </c>
      <c r="F60" s="388">
        <v>93.7</v>
      </c>
      <c r="G60" s="388">
        <v>101.7</v>
      </c>
      <c r="H60" s="388">
        <v>100.7</v>
      </c>
      <c r="I60" s="388">
        <v>97</v>
      </c>
      <c r="J60" s="388">
        <v>99</v>
      </c>
      <c r="K60" s="388">
        <v>101.4</v>
      </c>
      <c r="L60" s="388">
        <v>102.1</v>
      </c>
      <c r="M60" s="388">
        <v>95.9</v>
      </c>
      <c r="N60" s="388">
        <v>100.8</v>
      </c>
      <c r="O60" s="388">
        <v>105.2</v>
      </c>
      <c r="P60" s="388">
        <v>97.9</v>
      </c>
      <c r="Q60" s="388">
        <v>97.2</v>
      </c>
      <c r="R60" s="388">
        <v>101.8</v>
      </c>
      <c r="S60" s="388">
        <v>100</v>
      </c>
    </row>
    <row r="61" spans="1:19" ht="13.5" customHeight="1">
      <c r="A61" s="326"/>
      <c r="B61" s="326" t="s">
        <v>47</v>
      </c>
      <c r="C61" s="327"/>
      <c r="D61" s="389">
        <v>101.6</v>
      </c>
      <c r="E61" s="162">
        <v>106</v>
      </c>
      <c r="F61" s="162">
        <v>101.6</v>
      </c>
      <c r="G61" s="162">
        <v>96.4</v>
      </c>
      <c r="H61" s="162">
        <v>97.6</v>
      </c>
      <c r="I61" s="162">
        <v>99.8</v>
      </c>
      <c r="J61" s="162">
        <v>99.1</v>
      </c>
      <c r="K61" s="162">
        <v>97.6</v>
      </c>
      <c r="L61" s="162">
        <v>101.9</v>
      </c>
      <c r="M61" s="162">
        <v>97.8</v>
      </c>
      <c r="N61" s="162">
        <v>101.4</v>
      </c>
      <c r="O61" s="162">
        <v>101.7</v>
      </c>
      <c r="P61" s="162">
        <v>112.5</v>
      </c>
      <c r="Q61" s="162">
        <v>102.3</v>
      </c>
      <c r="R61" s="162">
        <v>103.8</v>
      </c>
      <c r="S61" s="162">
        <v>102</v>
      </c>
    </row>
    <row r="62" spans="1:19" ht="13.5" customHeight="1">
      <c r="A62" s="326"/>
      <c r="B62" s="326" t="s">
        <v>16</v>
      </c>
      <c r="C62" s="327"/>
      <c r="D62" s="389">
        <v>99.9</v>
      </c>
      <c r="E62" s="162">
        <v>102.2</v>
      </c>
      <c r="F62" s="162">
        <v>102.4</v>
      </c>
      <c r="G62" s="162">
        <v>100.2</v>
      </c>
      <c r="H62" s="162">
        <v>99.6</v>
      </c>
      <c r="I62" s="162">
        <v>98.2</v>
      </c>
      <c r="J62" s="162">
        <v>94.5</v>
      </c>
      <c r="K62" s="162">
        <v>98.4</v>
      </c>
      <c r="L62" s="162">
        <v>101.8</v>
      </c>
      <c r="M62" s="162">
        <v>103.2</v>
      </c>
      <c r="N62" s="162">
        <v>91.8</v>
      </c>
      <c r="O62" s="162">
        <v>101.1</v>
      </c>
      <c r="P62" s="162">
        <v>111.4</v>
      </c>
      <c r="Q62" s="162">
        <v>96.7</v>
      </c>
      <c r="R62" s="162">
        <v>100.5</v>
      </c>
      <c r="S62" s="162">
        <v>99.6</v>
      </c>
    </row>
    <row r="63" spans="1:19" ht="13.5" customHeight="1">
      <c r="A63" s="326"/>
      <c r="B63" s="326" t="s">
        <v>48</v>
      </c>
      <c r="C63" s="327"/>
      <c r="D63" s="389">
        <v>101.9</v>
      </c>
      <c r="E63" s="162">
        <v>103.2</v>
      </c>
      <c r="F63" s="162">
        <v>103.8</v>
      </c>
      <c r="G63" s="162">
        <v>100.1</v>
      </c>
      <c r="H63" s="162">
        <v>101.9</v>
      </c>
      <c r="I63" s="162">
        <v>99.4</v>
      </c>
      <c r="J63" s="162">
        <v>98.3</v>
      </c>
      <c r="K63" s="162">
        <v>96.9</v>
      </c>
      <c r="L63" s="162">
        <v>99.7</v>
      </c>
      <c r="M63" s="162">
        <v>102.8</v>
      </c>
      <c r="N63" s="162">
        <v>100.7</v>
      </c>
      <c r="O63" s="162">
        <v>105.6</v>
      </c>
      <c r="P63" s="162">
        <v>111.3</v>
      </c>
      <c r="Q63" s="162">
        <v>99.5</v>
      </c>
      <c r="R63" s="162">
        <v>100.7</v>
      </c>
      <c r="S63" s="162">
        <v>100.4</v>
      </c>
    </row>
    <row r="64" spans="1:19" ht="13.5" customHeight="1">
      <c r="A64" s="326"/>
      <c r="B64" s="326" t="s">
        <v>90</v>
      </c>
      <c r="C64" s="327"/>
      <c r="D64" s="389">
        <v>101.1</v>
      </c>
      <c r="E64" s="162">
        <v>104.1</v>
      </c>
      <c r="F64" s="162">
        <v>102.9</v>
      </c>
      <c r="G64" s="162">
        <v>93.9</v>
      </c>
      <c r="H64" s="162">
        <v>101.1</v>
      </c>
      <c r="I64" s="162">
        <v>99.7</v>
      </c>
      <c r="J64" s="162">
        <v>98.7</v>
      </c>
      <c r="K64" s="162">
        <v>101</v>
      </c>
      <c r="L64" s="162">
        <v>103.4</v>
      </c>
      <c r="M64" s="162">
        <v>101.1</v>
      </c>
      <c r="N64" s="162">
        <v>100.5</v>
      </c>
      <c r="O64" s="162">
        <v>101.9</v>
      </c>
      <c r="P64" s="162">
        <v>99.5</v>
      </c>
      <c r="Q64" s="162">
        <v>99.5</v>
      </c>
      <c r="R64" s="162">
        <v>100</v>
      </c>
      <c r="S64" s="162">
        <v>100.2</v>
      </c>
    </row>
    <row r="65" spans="1:19" ht="13.5" customHeight="1">
      <c r="A65" s="326" t="s">
        <v>335</v>
      </c>
      <c r="B65" s="326" t="s">
        <v>49</v>
      </c>
      <c r="C65" s="327" t="s">
        <v>594</v>
      </c>
      <c r="D65" s="389">
        <v>91.8</v>
      </c>
      <c r="E65" s="162">
        <v>84.7</v>
      </c>
      <c r="F65" s="162">
        <v>89.6</v>
      </c>
      <c r="G65" s="162">
        <v>96.4</v>
      </c>
      <c r="H65" s="162">
        <v>92.9</v>
      </c>
      <c r="I65" s="162">
        <v>92.5</v>
      </c>
      <c r="J65" s="162">
        <v>95.7</v>
      </c>
      <c r="K65" s="162">
        <v>92.1</v>
      </c>
      <c r="L65" s="162">
        <v>97.2</v>
      </c>
      <c r="M65" s="162">
        <v>92.7</v>
      </c>
      <c r="N65" s="162">
        <v>105.2</v>
      </c>
      <c r="O65" s="162">
        <v>98.8</v>
      </c>
      <c r="P65" s="162">
        <v>101.2</v>
      </c>
      <c r="Q65" s="162">
        <v>86.2</v>
      </c>
      <c r="R65" s="162">
        <v>103</v>
      </c>
      <c r="S65" s="162">
        <v>92.3</v>
      </c>
    </row>
    <row r="66" spans="1:19" ht="13.5" customHeight="1">
      <c r="A66" s="326"/>
      <c r="B66" s="326" t="s">
        <v>40</v>
      </c>
      <c r="C66" s="327"/>
      <c r="D66" s="389">
        <v>100.3</v>
      </c>
      <c r="E66" s="162">
        <v>100.3</v>
      </c>
      <c r="F66" s="162">
        <v>102.4</v>
      </c>
      <c r="G66" s="162">
        <v>97.2</v>
      </c>
      <c r="H66" s="162">
        <v>99.1</v>
      </c>
      <c r="I66" s="162">
        <v>98.2</v>
      </c>
      <c r="J66" s="162">
        <v>97.2</v>
      </c>
      <c r="K66" s="162">
        <v>94</v>
      </c>
      <c r="L66" s="162">
        <v>93.6</v>
      </c>
      <c r="M66" s="162">
        <v>101.1</v>
      </c>
      <c r="N66" s="162">
        <v>100.5</v>
      </c>
      <c r="O66" s="162">
        <v>93.8</v>
      </c>
      <c r="P66" s="162">
        <v>108.5</v>
      </c>
      <c r="Q66" s="162">
        <v>99.6</v>
      </c>
      <c r="R66" s="162">
        <v>95.7</v>
      </c>
      <c r="S66" s="162">
        <v>97.3</v>
      </c>
    </row>
    <row r="67" spans="1:19" ht="13.5" customHeight="1">
      <c r="A67" s="326"/>
      <c r="B67" s="326" t="s">
        <v>41</v>
      </c>
      <c r="C67" s="327"/>
      <c r="D67" s="389">
        <v>100.4</v>
      </c>
      <c r="E67" s="162">
        <v>97.8</v>
      </c>
      <c r="F67" s="162">
        <v>101.8</v>
      </c>
      <c r="G67" s="162">
        <v>108.2</v>
      </c>
      <c r="H67" s="162">
        <v>99.2</v>
      </c>
      <c r="I67" s="162">
        <v>94.4</v>
      </c>
      <c r="J67" s="162">
        <v>95.5</v>
      </c>
      <c r="K67" s="162">
        <v>104.1</v>
      </c>
      <c r="L67" s="162">
        <v>100.2</v>
      </c>
      <c r="M67" s="162">
        <v>101.4</v>
      </c>
      <c r="N67" s="162">
        <v>106.1</v>
      </c>
      <c r="O67" s="162">
        <v>93.6</v>
      </c>
      <c r="P67" s="162">
        <v>111.4</v>
      </c>
      <c r="Q67" s="162">
        <v>98.7</v>
      </c>
      <c r="R67" s="162">
        <v>99.6</v>
      </c>
      <c r="S67" s="162">
        <v>100.3</v>
      </c>
    </row>
    <row r="68" spans="1:19" ht="13.5" customHeight="1">
      <c r="A68" s="326"/>
      <c r="B68" s="326" t="s">
        <v>42</v>
      </c>
      <c r="C68" s="327"/>
      <c r="D68" s="389">
        <v>104.2</v>
      </c>
      <c r="E68" s="162">
        <v>110.3</v>
      </c>
      <c r="F68" s="162">
        <v>106.1</v>
      </c>
      <c r="G68" s="162">
        <v>102.1</v>
      </c>
      <c r="H68" s="162">
        <v>105.4</v>
      </c>
      <c r="I68" s="162">
        <v>101.8</v>
      </c>
      <c r="J68" s="162">
        <v>100.5</v>
      </c>
      <c r="K68" s="162">
        <v>96.9</v>
      </c>
      <c r="L68" s="162">
        <v>108</v>
      </c>
      <c r="M68" s="162">
        <v>107.8</v>
      </c>
      <c r="N68" s="162">
        <v>99.7</v>
      </c>
      <c r="O68" s="162">
        <v>103.6</v>
      </c>
      <c r="P68" s="162">
        <v>106.1</v>
      </c>
      <c r="Q68" s="162">
        <v>105</v>
      </c>
      <c r="R68" s="162">
        <v>107.7</v>
      </c>
      <c r="S68" s="162">
        <v>99.4</v>
      </c>
    </row>
    <row r="69" spans="1:19" ht="13.5" customHeight="1">
      <c r="A69" s="326"/>
      <c r="B69" s="326" t="s">
        <v>43</v>
      </c>
      <c r="C69" s="327"/>
      <c r="D69" s="389">
        <v>96.5</v>
      </c>
      <c r="E69" s="162">
        <v>91.9</v>
      </c>
      <c r="F69" s="162">
        <v>93.4</v>
      </c>
      <c r="G69" s="162">
        <v>101.1</v>
      </c>
      <c r="H69" s="162">
        <v>97.7</v>
      </c>
      <c r="I69" s="162">
        <v>96.1</v>
      </c>
      <c r="J69" s="162">
        <v>96.6</v>
      </c>
      <c r="K69" s="162">
        <v>98.2</v>
      </c>
      <c r="L69" s="162">
        <v>100.1</v>
      </c>
      <c r="M69" s="162">
        <v>97.9</v>
      </c>
      <c r="N69" s="162">
        <v>109</v>
      </c>
      <c r="O69" s="162">
        <v>101.2</v>
      </c>
      <c r="P69" s="162">
        <v>110.1</v>
      </c>
      <c r="Q69" s="162">
        <v>95.7</v>
      </c>
      <c r="R69" s="162">
        <v>101.6</v>
      </c>
      <c r="S69" s="162">
        <v>96.1</v>
      </c>
    </row>
    <row r="70" spans="1:46" ht="13.5" customHeight="1">
      <c r="A70" s="326"/>
      <c r="B70" s="326" t="s">
        <v>44</v>
      </c>
      <c r="C70" s="327"/>
      <c r="D70" s="389">
        <v>106.4</v>
      </c>
      <c r="E70" s="162">
        <v>108.9</v>
      </c>
      <c r="F70" s="162">
        <v>106.5</v>
      </c>
      <c r="G70" s="162">
        <v>108.9</v>
      </c>
      <c r="H70" s="162">
        <v>106.1</v>
      </c>
      <c r="I70" s="162">
        <v>101.8</v>
      </c>
      <c r="J70" s="162">
        <v>102.1</v>
      </c>
      <c r="K70" s="162">
        <v>105.2</v>
      </c>
      <c r="L70" s="162">
        <v>99</v>
      </c>
      <c r="M70" s="162">
        <v>101.8</v>
      </c>
      <c r="N70" s="162">
        <v>108</v>
      </c>
      <c r="O70" s="162">
        <v>105.3</v>
      </c>
      <c r="P70" s="162">
        <v>132.5</v>
      </c>
      <c r="Q70" s="162">
        <v>106.6</v>
      </c>
      <c r="R70" s="162">
        <v>101</v>
      </c>
      <c r="S70" s="162">
        <v>101.1</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45</v>
      </c>
      <c r="C71" s="327"/>
      <c r="D71" s="389">
        <v>103.1</v>
      </c>
      <c r="E71" s="162">
        <v>107.7</v>
      </c>
      <c r="F71" s="162">
        <v>103.8</v>
      </c>
      <c r="G71" s="162">
        <v>100.2</v>
      </c>
      <c r="H71" s="162">
        <v>104.8</v>
      </c>
      <c r="I71" s="162">
        <v>101.6</v>
      </c>
      <c r="J71" s="162">
        <v>99.4</v>
      </c>
      <c r="K71" s="162">
        <v>99.3</v>
      </c>
      <c r="L71" s="162">
        <v>107.4</v>
      </c>
      <c r="M71" s="162">
        <v>104.5</v>
      </c>
      <c r="N71" s="162">
        <v>107.2</v>
      </c>
      <c r="O71" s="162">
        <v>97.8</v>
      </c>
      <c r="P71" s="162">
        <v>113.1</v>
      </c>
      <c r="Q71" s="162">
        <v>100.5</v>
      </c>
      <c r="R71" s="162">
        <v>106.7</v>
      </c>
      <c r="S71" s="162">
        <v>101.7</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631</v>
      </c>
      <c r="C72" s="172"/>
      <c r="D72" s="173">
        <v>96.3</v>
      </c>
      <c r="E72" s="174">
        <v>99.2</v>
      </c>
      <c r="F72" s="174">
        <v>92.6</v>
      </c>
      <c r="G72" s="174">
        <v>101.8</v>
      </c>
      <c r="H72" s="174">
        <v>100.1</v>
      </c>
      <c r="I72" s="174">
        <v>98.2</v>
      </c>
      <c r="J72" s="174">
        <v>98.5</v>
      </c>
      <c r="K72" s="174">
        <v>99.9</v>
      </c>
      <c r="L72" s="174">
        <v>102</v>
      </c>
      <c r="M72" s="174">
        <v>96.3</v>
      </c>
      <c r="N72" s="174">
        <v>104.1</v>
      </c>
      <c r="O72" s="174">
        <v>100.8</v>
      </c>
      <c r="P72" s="174">
        <v>85.9</v>
      </c>
      <c r="Q72" s="174">
        <v>100.5</v>
      </c>
      <c r="R72" s="174">
        <v>101.8</v>
      </c>
      <c r="S72" s="174">
        <v>99.6</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2" t="s">
        <v>548</v>
      </c>
      <c r="E73" s="652"/>
      <c r="F73" s="652"/>
      <c r="G73" s="652"/>
      <c r="H73" s="652"/>
      <c r="I73" s="652"/>
      <c r="J73" s="652"/>
      <c r="K73" s="652"/>
      <c r="L73" s="652"/>
      <c r="M73" s="652"/>
      <c r="N73" s="652"/>
      <c r="O73" s="652"/>
      <c r="P73" s="652"/>
      <c r="Q73" s="652"/>
      <c r="R73" s="652"/>
      <c r="S73" s="652"/>
    </row>
    <row r="74" spans="1:19" ht="13.5" customHeight="1">
      <c r="A74" s="321" t="s">
        <v>38</v>
      </c>
      <c r="B74" s="321" t="s">
        <v>94</v>
      </c>
      <c r="C74" s="322" t="s">
        <v>39</v>
      </c>
      <c r="D74" s="323">
        <v>-1.8</v>
      </c>
      <c r="E74" s="324">
        <v>0.1</v>
      </c>
      <c r="F74" s="324">
        <v>-2.6</v>
      </c>
      <c r="G74" s="324">
        <v>0.5</v>
      </c>
      <c r="H74" s="324">
        <v>1</v>
      </c>
      <c r="I74" s="324">
        <v>0.8</v>
      </c>
      <c r="J74" s="324">
        <v>2.1</v>
      </c>
      <c r="K74" s="324">
        <v>1</v>
      </c>
      <c r="L74" s="325">
        <v>-0.6</v>
      </c>
      <c r="M74" s="325">
        <v>0.4</v>
      </c>
      <c r="N74" s="325">
        <v>-11.2</v>
      </c>
      <c r="O74" s="325">
        <v>2.8</v>
      </c>
      <c r="P74" s="324">
        <v>-4.3</v>
      </c>
      <c r="Q74" s="324">
        <v>-2.1</v>
      </c>
      <c r="R74" s="324">
        <v>-0.4</v>
      </c>
      <c r="S74" s="325">
        <v>-0.7</v>
      </c>
    </row>
    <row r="75" spans="1:19" ht="13.5" customHeight="1">
      <c r="A75" s="326"/>
      <c r="B75" s="326" t="s">
        <v>590</v>
      </c>
      <c r="C75" s="327"/>
      <c r="D75" s="328">
        <v>0.6</v>
      </c>
      <c r="E75" s="161">
        <v>3.9</v>
      </c>
      <c r="F75" s="161">
        <v>2.4</v>
      </c>
      <c r="G75" s="161">
        <v>-0.9</v>
      </c>
      <c r="H75" s="161">
        <v>-3.1</v>
      </c>
      <c r="I75" s="161">
        <v>4.4</v>
      </c>
      <c r="J75" s="161">
        <v>-1.4</v>
      </c>
      <c r="K75" s="161">
        <v>-1.4</v>
      </c>
      <c r="L75" s="329">
        <v>-6.9</v>
      </c>
      <c r="M75" s="329">
        <v>4.7</v>
      </c>
      <c r="N75" s="329">
        <v>2.6</v>
      </c>
      <c r="O75" s="329">
        <v>-6.4</v>
      </c>
      <c r="P75" s="161">
        <v>-3.3</v>
      </c>
      <c r="Q75" s="161">
        <v>-3.1</v>
      </c>
      <c r="R75" s="161">
        <v>3.6</v>
      </c>
      <c r="S75" s="329">
        <v>3</v>
      </c>
    </row>
    <row r="76" spans="1:19" ht="13.5" customHeight="1">
      <c r="A76" s="326"/>
      <c r="B76" s="326" t="s">
        <v>592</v>
      </c>
      <c r="C76" s="327"/>
      <c r="D76" s="328">
        <v>-1</v>
      </c>
      <c r="E76" s="161">
        <v>-4.1</v>
      </c>
      <c r="F76" s="161">
        <v>-1.1</v>
      </c>
      <c r="G76" s="161">
        <v>-0.8</v>
      </c>
      <c r="H76" s="161">
        <v>-4.7</v>
      </c>
      <c r="I76" s="161">
        <v>-1</v>
      </c>
      <c r="J76" s="161">
        <v>0.5</v>
      </c>
      <c r="K76" s="161">
        <v>-3.5</v>
      </c>
      <c r="L76" s="329">
        <v>3.7</v>
      </c>
      <c r="M76" s="329">
        <v>-0.8</v>
      </c>
      <c r="N76" s="329">
        <v>-1.3</v>
      </c>
      <c r="O76" s="329">
        <v>-1.8</v>
      </c>
      <c r="P76" s="161">
        <v>5.4</v>
      </c>
      <c r="Q76" s="161">
        <v>-3.4</v>
      </c>
      <c r="R76" s="161">
        <v>-1.7</v>
      </c>
      <c r="S76" s="329">
        <v>1.7</v>
      </c>
    </row>
    <row r="77" spans="1:19" ht="13.5" customHeight="1">
      <c r="A77" s="326"/>
      <c r="B77" s="326" t="s">
        <v>593</v>
      </c>
      <c r="C77" s="327"/>
      <c r="D77" s="328">
        <v>-0.5</v>
      </c>
      <c r="E77" s="161">
        <v>-2.4</v>
      </c>
      <c r="F77" s="161">
        <v>-0.4</v>
      </c>
      <c r="G77" s="161">
        <v>0.1</v>
      </c>
      <c r="H77" s="161">
        <v>-1</v>
      </c>
      <c r="I77" s="161">
        <v>0.5</v>
      </c>
      <c r="J77" s="161">
        <v>1.7</v>
      </c>
      <c r="K77" s="161">
        <v>-5</v>
      </c>
      <c r="L77" s="329">
        <v>1.1</v>
      </c>
      <c r="M77" s="329">
        <v>-0.7</v>
      </c>
      <c r="N77" s="329">
        <v>-0.6</v>
      </c>
      <c r="O77" s="329">
        <v>-8.9</v>
      </c>
      <c r="P77" s="161">
        <v>4.8</v>
      </c>
      <c r="Q77" s="161">
        <v>-2.9</v>
      </c>
      <c r="R77" s="161">
        <v>0.1</v>
      </c>
      <c r="S77" s="329">
        <v>0.7</v>
      </c>
    </row>
    <row r="78" spans="1:19" ht="13.5" customHeight="1">
      <c r="A78" s="326"/>
      <c r="B78" s="326" t="s">
        <v>333</v>
      </c>
      <c r="C78" s="327"/>
      <c r="D78" s="328">
        <v>1.3</v>
      </c>
      <c r="E78" s="161">
        <v>0.6</v>
      </c>
      <c r="F78" s="161">
        <v>1.2</v>
      </c>
      <c r="G78" s="161">
        <v>-0.2</v>
      </c>
      <c r="H78" s="161">
        <v>1</v>
      </c>
      <c r="I78" s="161">
        <v>0.2</v>
      </c>
      <c r="J78" s="161">
        <v>-0.6</v>
      </c>
      <c r="K78" s="161">
        <v>3.9</v>
      </c>
      <c r="L78" s="329">
        <v>2</v>
      </c>
      <c r="M78" s="329">
        <v>-0.9</v>
      </c>
      <c r="N78" s="329">
        <v>0.4</v>
      </c>
      <c r="O78" s="329">
        <v>-0.8</v>
      </c>
      <c r="P78" s="161">
        <v>-2.4</v>
      </c>
      <c r="Q78" s="161">
        <v>7.8</v>
      </c>
      <c r="R78" s="161">
        <v>-3</v>
      </c>
      <c r="S78" s="329">
        <v>1</v>
      </c>
    </row>
    <row r="79" spans="1:19" ht="13.5" customHeight="1">
      <c r="A79" s="230"/>
      <c r="B79" s="171" t="s">
        <v>336</v>
      </c>
      <c r="C79" s="231"/>
      <c r="D79" s="175">
        <v>0.5</v>
      </c>
      <c r="E79" s="176">
        <v>0</v>
      </c>
      <c r="F79" s="176">
        <v>0.7</v>
      </c>
      <c r="G79" s="176">
        <v>-1.1</v>
      </c>
      <c r="H79" s="176">
        <v>0.5</v>
      </c>
      <c r="I79" s="176">
        <v>-0.9</v>
      </c>
      <c r="J79" s="176">
        <v>-1.4</v>
      </c>
      <c r="K79" s="176">
        <v>0.3</v>
      </c>
      <c r="L79" s="176">
        <v>1.2</v>
      </c>
      <c r="M79" s="176">
        <v>0.8</v>
      </c>
      <c r="N79" s="176">
        <v>-0.3</v>
      </c>
      <c r="O79" s="176">
        <v>0.9</v>
      </c>
      <c r="P79" s="176">
        <v>7.7</v>
      </c>
      <c r="Q79" s="176">
        <v>0.2</v>
      </c>
      <c r="R79" s="176">
        <v>1.4</v>
      </c>
      <c r="S79" s="176">
        <v>0.2</v>
      </c>
    </row>
    <row r="80" spans="1:19" ht="13.5" customHeight="1">
      <c r="A80" s="326"/>
      <c r="B80" s="326" t="s">
        <v>46</v>
      </c>
      <c r="C80" s="327"/>
      <c r="D80" s="387">
        <v>-0.1</v>
      </c>
      <c r="E80" s="388">
        <v>-4.4</v>
      </c>
      <c r="F80" s="388">
        <v>1.4</v>
      </c>
      <c r="G80" s="388">
        <v>5.6</v>
      </c>
      <c r="H80" s="388">
        <v>-2.8</v>
      </c>
      <c r="I80" s="388">
        <v>-3.6</v>
      </c>
      <c r="J80" s="388">
        <v>-2.7</v>
      </c>
      <c r="K80" s="388">
        <v>2.1</v>
      </c>
      <c r="L80" s="388">
        <v>-4.8</v>
      </c>
      <c r="M80" s="388">
        <v>-4.8</v>
      </c>
      <c r="N80" s="388">
        <v>-1.7</v>
      </c>
      <c r="O80" s="388">
        <v>5</v>
      </c>
      <c r="P80" s="388">
        <v>17.2</v>
      </c>
      <c r="Q80" s="388">
        <v>-4.2</v>
      </c>
      <c r="R80" s="388">
        <v>-3.9</v>
      </c>
      <c r="S80" s="388">
        <v>1.6</v>
      </c>
    </row>
    <row r="81" spans="1:19" ht="13.5" customHeight="1">
      <c r="A81" s="326"/>
      <c r="B81" s="326" t="s">
        <v>47</v>
      </c>
      <c r="C81" s="327"/>
      <c r="D81" s="389">
        <v>2.5</v>
      </c>
      <c r="E81" s="162">
        <v>1.2</v>
      </c>
      <c r="F81" s="162">
        <v>2.5</v>
      </c>
      <c r="G81" s="162">
        <v>2.7</v>
      </c>
      <c r="H81" s="162">
        <v>2.7</v>
      </c>
      <c r="I81" s="162">
        <v>-1.7</v>
      </c>
      <c r="J81" s="162">
        <v>0.4</v>
      </c>
      <c r="K81" s="162">
        <v>5</v>
      </c>
      <c r="L81" s="162">
        <v>3.9</v>
      </c>
      <c r="M81" s="162">
        <v>2</v>
      </c>
      <c r="N81" s="162">
        <v>3.2</v>
      </c>
      <c r="O81" s="162">
        <v>2.2</v>
      </c>
      <c r="P81" s="162">
        <v>7.7</v>
      </c>
      <c r="Q81" s="162">
        <v>3.3</v>
      </c>
      <c r="R81" s="162">
        <v>4.7</v>
      </c>
      <c r="S81" s="162">
        <v>3.2</v>
      </c>
    </row>
    <row r="82" spans="1:19" ht="13.5" customHeight="1">
      <c r="A82" s="326"/>
      <c r="B82" s="326" t="s">
        <v>16</v>
      </c>
      <c r="C82" s="327"/>
      <c r="D82" s="389">
        <v>-0.6</v>
      </c>
      <c r="E82" s="162">
        <v>5.4</v>
      </c>
      <c r="F82" s="162">
        <v>0.2</v>
      </c>
      <c r="G82" s="162">
        <v>-4.4</v>
      </c>
      <c r="H82" s="162">
        <v>0.3</v>
      </c>
      <c r="I82" s="162">
        <v>-2.6</v>
      </c>
      <c r="J82" s="162">
        <v>-0.8</v>
      </c>
      <c r="K82" s="162">
        <v>-4.2</v>
      </c>
      <c r="L82" s="162">
        <v>5</v>
      </c>
      <c r="M82" s="162">
        <v>2.2</v>
      </c>
      <c r="N82" s="162">
        <v>-6.5</v>
      </c>
      <c r="O82" s="162">
        <v>2.1</v>
      </c>
      <c r="P82" s="162">
        <v>4.7</v>
      </c>
      <c r="Q82" s="162">
        <v>-3.5</v>
      </c>
      <c r="R82" s="162">
        <v>3.8</v>
      </c>
      <c r="S82" s="162">
        <v>-0.3</v>
      </c>
    </row>
    <row r="83" spans="1:19" ht="13.5" customHeight="1">
      <c r="A83" s="326"/>
      <c r="B83" s="326" t="s">
        <v>48</v>
      </c>
      <c r="C83" s="327"/>
      <c r="D83" s="389">
        <v>0.2</v>
      </c>
      <c r="E83" s="162">
        <v>1.1</v>
      </c>
      <c r="F83" s="162">
        <v>-0.4</v>
      </c>
      <c r="G83" s="162">
        <v>4.9</v>
      </c>
      <c r="H83" s="162">
        <v>0.6</v>
      </c>
      <c r="I83" s="162">
        <v>-3.6</v>
      </c>
      <c r="J83" s="162">
        <v>-2.6</v>
      </c>
      <c r="K83" s="162">
        <v>1</v>
      </c>
      <c r="L83" s="162">
        <v>-4.5</v>
      </c>
      <c r="M83" s="162">
        <v>4.6</v>
      </c>
      <c r="N83" s="162">
        <v>3.7</v>
      </c>
      <c r="O83" s="162">
        <v>0.4</v>
      </c>
      <c r="P83" s="162">
        <v>15.7</v>
      </c>
      <c r="Q83" s="162">
        <v>-1.1</v>
      </c>
      <c r="R83" s="162">
        <v>-1.7</v>
      </c>
      <c r="S83" s="162">
        <v>0</v>
      </c>
    </row>
    <row r="84" spans="1:19" ht="13.5" customHeight="1">
      <c r="A84" s="326"/>
      <c r="B84" s="326" t="s">
        <v>90</v>
      </c>
      <c r="C84" s="327"/>
      <c r="D84" s="389">
        <v>2.5</v>
      </c>
      <c r="E84" s="162">
        <v>1.2</v>
      </c>
      <c r="F84" s="162">
        <v>4.3</v>
      </c>
      <c r="G84" s="162">
        <v>0.2</v>
      </c>
      <c r="H84" s="162">
        <v>2.5</v>
      </c>
      <c r="I84" s="162">
        <v>1</v>
      </c>
      <c r="J84" s="162">
        <v>-0.4</v>
      </c>
      <c r="K84" s="162">
        <v>-1.5</v>
      </c>
      <c r="L84" s="162">
        <v>6.4</v>
      </c>
      <c r="M84" s="162">
        <v>0.4</v>
      </c>
      <c r="N84" s="162">
        <v>5.2</v>
      </c>
      <c r="O84" s="162">
        <v>0.5</v>
      </c>
      <c r="P84" s="162">
        <v>0.8</v>
      </c>
      <c r="Q84" s="162">
        <v>1.7</v>
      </c>
      <c r="R84" s="162">
        <v>2.5</v>
      </c>
      <c r="S84" s="162">
        <v>1.3</v>
      </c>
    </row>
    <row r="85" spans="1:19" ht="13.5" customHeight="1">
      <c r="A85" s="326" t="s">
        <v>335</v>
      </c>
      <c r="B85" s="326" t="s">
        <v>49</v>
      </c>
      <c r="C85" s="327" t="s">
        <v>594</v>
      </c>
      <c r="D85" s="389">
        <v>-2.5</v>
      </c>
      <c r="E85" s="162">
        <v>-4.1</v>
      </c>
      <c r="F85" s="162">
        <v>-1.8</v>
      </c>
      <c r="G85" s="162">
        <v>2</v>
      </c>
      <c r="H85" s="162">
        <v>-2.5</v>
      </c>
      <c r="I85" s="162">
        <v>-3.9</v>
      </c>
      <c r="J85" s="162">
        <v>-0.7</v>
      </c>
      <c r="K85" s="162">
        <v>-4.3</v>
      </c>
      <c r="L85" s="162">
        <v>1.4</v>
      </c>
      <c r="M85" s="162">
        <v>-2.4</v>
      </c>
      <c r="N85" s="162">
        <v>7.2</v>
      </c>
      <c r="O85" s="162">
        <v>1.4</v>
      </c>
      <c r="P85" s="162">
        <v>-0.1</v>
      </c>
      <c r="Q85" s="162">
        <v>-9.6</v>
      </c>
      <c r="R85" s="162">
        <v>-0.4</v>
      </c>
      <c r="S85" s="162">
        <v>-3.5</v>
      </c>
    </row>
    <row r="86" spans="1:19" ht="13.5" customHeight="1">
      <c r="A86" s="326"/>
      <c r="B86" s="326" t="s">
        <v>40</v>
      </c>
      <c r="C86" s="327"/>
      <c r="D86" s="389">
        <v>0.4</v>
      </c>
      <c r="E86" s="162">
        <v>-3.7</v>
      </c>
      <c r="F86" s="162">
        <v>1.7</v>
      </c>
      <c r="G86" s="162">
        <v>-0.7</v>
      </c>
      <c r="H86" s="162">
        <v>2.4</v>
      </c>
      <c r="I86" s="162">
        <v>-0.5</v>
      </c>
      <c r="J86" s="162">
        <v>-0.5</v>
      </c>
      <c r="K86" s="162">
        <v>-3.9</v>
      </c>
      <c r="L86" s="162">
        <v>-1</v>
      </c>
      <c r="M86" s="162">
        <v>2</v>
      </c>
      <c r="N86" s="162">
        <v>4.5</v>
      </c>
      <c r="O86" s="162">
        <v>-0.6</v>
      </c>
      <c r="P86" s="162">
        <v>3</v>
      </c>
      <c r="Q86" s="162">
        <v>-2.1</v>
      </c>
      <c r="R86" s="162">
        <v>-0.1</v>
      </c>
      <c r="S86" s="162">
        <v>-1.9</v>
      </c>
    </row>
    <row r="87" spans="1:19" ht="13.5" customHeight="1">
      <c r="A87" s="326"/>
      <c r="B87" s="326" t="s">
        <v>41</v>
      </c>
      <c r="C87" s="327"/>
      <c r="D87" s="389">
        <v>-1.4</v>
      </c>
      <c r="E87" s="162">
        <v>3.2</v>
      </c>
      <c r="F87" s="162">
        <v>-1.4</v>
      </c>
      <c r="G87" s="162">
        <v>4.6</v>
      </c>
      <c r="H87" s="162">
        <v>-2.2</v>
      </c>
      <c r="I87" s="162">
        <v>-3</v>
      </c>
      <c r="J87" s="162">
        <v>-2.5</v>
      </c>
      <c r="K87" s="162">
        <v>-2.5</v>
      </c>
      <c r="L87" s="162">
        <v>1.1</v>
      </c>
      <c r="M87" s="162">
        <v>-2.7</v>
      </c>
      <c r="N87" s="162">
        <v>6.2</v>
      </c>
      <c r="O87" s="162">
        <v>-2</v>
      </c>
      <c r="P87" s="162">
        <v>1.7</v>
      </c>
      <c r="Q87" s="162">
        <v>-5.6</v>
      </c>
      <c r="R87" s="162">
        <v>-0.4</v>
      </c>
      <c r="S87" s="162">
        <v>0.6</v>
      </c>
    </row>
    <row r="88" spans="1:19" ht="13.5" customHeight="1">
      <c r="A88" s="326"/>
      <c r="B88" s="326" t="s">
        <v>42</v>
      </c>
      <c r="C88" s="327"/>
      <c r="D88" s="389">
        <v>-1.3</v>
      </c>
      <c r="E88" s="162">
        <v>7.1</v>
      </c>
      <c r="F88" s="162">
        <v>-0.9</v>
      </c>
      <c r="G88" s="162">
        <v>4.5</v>
      </c>
      <c r="H88" s="162">
        <v>-0.8</v>
      </c>
      <c r="I88" s="162">
        <v>-3</v>
      </c>
      <c r="J88" s="162">
        <v>-2</v>
      </c>
      <c r="K88" s="162">
        <v>-4.5</v>
      </c>
      <c r="L88" s="162">
        <v>0.8</v>
      </c>
      <c r="M88" s="162">
        <v>0.5</v>
      </c>
      <c r="N88" s="162">
        <v>-5</v>
      </c>
      <c r="O88" s="162">
        <v>-0.3</v>
      </c>
      <c r="P88" s="162">
        <v>-4.8</v>
      </c>
      <c r="Q88" s="162">
        <v>-1.1</v>
      </c>
      <c r="R88" s="162">
        <v>2.4</v>
      </c>
      <c r="S88" s="162">
        <v>-2.1</v>
      </c>
    </row>
    <row r="89" spans="1:19" ht="13.5" customHeight="1">
      <c r="A89" s="326"/>
      <c r="B89" s="326" t="s">
        <v>43</v>
      </c>
      <c r="C89" s="327"/>
      <c r="D89" s="389">
        <v>1.5</v>
      </c>
      <c r="E89" s="162">
        <v>-1.2</v>
      </c>
      <c r="F89" s="162">
        <v>0.5</v>
      </c>
      <c r="G89" s="162">
        <v>7.6</v>
      </c>
      <c r="H89" s="162">
        <v>1.9</v>
      </c>
      <c r="I89" s="162">
        <v>-1.9</v>
      </c>
      <c r="J89" s="162">
        <v>-1.7</v>
      </c>
      <c r="K89" s="162">
        <v>2.3</v>
      </c>
      <c r="L89" s="162">
        <v>-2.2</v>
      </c>
      <c r="M89" s="162">
        <v>-0.7</v>
      </c>
      <c r="N89" s="162">
        <v>9</v>
      </c>
      <c r="O89" s="162">
        <v>0.3</v>
      </c>
      <c r="P89" s="162">
        <v>9.3</v>
      </c>
      <c r="Q89" s="162">
        <v>3.9</v>
      </c>
      <c r="R89" s="162">
        <v>2</v>
      </c>
      <c r="S89" s="162">
        <v>-0.4</v>
      </c>
    </row>
    <row r="90" spans="1:19" ht="13.5" customHeight="1">
      <c r="A90" s="326"/>
      <c r="B90" s="326" t="s">
        <v>44</v>
      </c>
      <c r="C90" s="327"/>
      <c r="D90" s="389">
        <v>1.3</v>
      </c>
      <c r="E90" s="162">
        <v>2.4</v>
      </c>
      <c r="F90" s="162">
        <v>1.4</v>
      </c>
      <c r="G90" s="162">
        <v>1.3</v>
      </c>
      <c r="H90" s="162">
        <v>1.9</v>
      </c>
      <c r="I90" s="162">
        <v>0.3</v>
      </c>
      <c r="J90" s="162">
        <v>-0.7</v>
      </c>
      <c r="K90" s="162">
        <v>-3</v>
      </c>
      <c r="L90" s="162">
        <v>1.1</v>
      </c>
      <c r="M90" s="162">
        <v>1.4</v>
      </c>
      <c r="N90" s="162">
        <v>6.2</v>
      </c>
      <c r="O90" s="162">
        <v>0.1</v>
      </c>
      <c r="P90" s="162">
        <v>10.2</v>
      </c>
      <c r="Q90" s="162">
        <v>1</v>
      </c>
      <c r="R90" s="162">
        <v>1.5</v>
      </c>
      <c r="S90" s="162">
        <v>-3.6</v>
      </c>
    </row>
    <row r="91" spans="1:19" ht="13.5" customHeight="1">
      <c r="A91" s="326"/>
      <c r="B91" s="326" t="s">
        <v>45</v>
      </c>
      <c r="C91" s="327"/>
      <c r="D91" s="389">
        <v>0.2</v>
      </c>
      <c r="E91" s="162">
        <v>5.1</v>
      </c>
      <c r="F91" s="162">
        <v>-0.3</v>
      </c>
      <c r="G91" s="162">
        <v>1.2</v>
      </c>
      <c r="H91" s="162">
        <v>-1.3</v>
      </c>
      <c r="I91" s="162">
        <v>3.1</v>
      </c>
      <c r="J91" s="162">
        <v>-0.1</v>
      </c>
      <c r="K91" s="162">
        <v>-2.5</v>
      </c>
      <c r="L91" s="162">
        <v>-1.3</v>
      </c>
      <c r="M91" s="162">
        <v>1.1</v>
      </c>
      <c r="N91" s="162">
        <v>7.1</v>
      </c>
      <c r="O91" s="162">
        <v>-1.8</v>
      </c>
      <c r="P91" s="162">
        <v>1.2</v>
      </c>
      <c r="Q91" s="162">
        <v>-2</v>
      </c>
      <c r="R91" s="162">
        <v>-0.4</v>
      </c>
      <c r="S91" s="162">
        <v>-0.9</v>
      </c>
    </row>
    <row r="92" spans="1:19" ht="13.5" customHeight="1">
      <c r="A92" s="171"/>
      <c r="B92" s="338" t="s">
        <v>631</v>
      </c>
      <c r="C92" s="172"/>
      <c r="D92" s="173">
        <v>-0.4</v>
      </c>
      <c r="E92" s="174">
        <v>6.4</v>
      </c>
      <c r="F92" s="174">
        <v>-1.2</v>
      </c>
      <c r="G92" s="174">
        <v>0.1</v>
      </c>
      <c r="H92" s="174">
        <v>-0.6</v>
      </c>
      <c r="I92" s="174">
        <v>1.2</v>
      </c>
      <c r="J92" s="174">
        <v>-0.5</v>
      </c>
      <c r="K92" s="174">
        <v>-1.5</v>
      </c>
      <c r="L92" s="174">
        <v>-0.1</v>
      </c>
      <c r="M92" s="174">
        <v>0.4</v>
      </c>
      <c r="N92" s="174">
        <v>3.3</v>
      </c>
      <c r="O92" s="174">
        <v>-4.2</v>
      </c>
      <c r="P92" s="174">
        <v>-12.3</v>
      </c>
      <c r="Q92" s="174">
        <v>3.4</v>
      </c>
      <c r="R92" s="174">
        <v>0</v>
      </c>
      <c r="S92" s="174">
        <v>-0.4</v>
      </c>
    </row>
    <row r="93" spans="1:35" ht="27" customHeight="1">
      <c r="A93" s="654" t="s">
        <v>770</v>
      </c>
      <c r="B93" s="654"/>
      <c r="C93" s="655"/>
      <c r="D93" s="178">
        <v>-6.6</v>
      </c>
      <c r="E93" s="177">
        <v>-7.9</v>
      </c>
      <c r="F93" s="177">
        <v>-10.8</v>
      </c>
      <c r="G93" s="177">
        <v>1.6</v>
      </c>
      <c r="H93" s="177">
        <v>-4.5</v>
      </c>
      <c r="I93" s="177">
        <v>-3.3</v>
      </c>
      <c r="J93" s="177">
        <v>-0.9</v>
      </c>
      <c r="K93" s="177">
        <v>0.6</v>
      </c>
      <c r="L93" s="177">
        <v>-5</v>
      </c>
      <c r="M93" s="177">
        <v>-7.8</v>
      </c>
      <c r="N93" s="177">
        <v>-2.9</v>
      </c>
      <c r="O93" s="177">
        <v>3.1</v>
      </c>
      <c r="P93" s="177">
        <v>-24</v>
      </c>
      <c r="Q93" s="177">
        <v>0</v>
      </c>
      <c r="R93" s="177">
        <v>-4.6</v>
      </c>
      <c r="S93" s="177">
        <v>-2.1</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3" t="s">
        <v>572</v>
      </c>
      <c r="H2" s="663"/>
      <c r="I2" s="663"/>
      <c r="J2" s="663"/>
      <c r="K2" s="663"/>
      <c r="L2" s="663"/>
      <c r="M2" s="663"/>
      <c r="N2" s="663"/>
      <c r="O2" s="317"/>
      <c r="P2" s="143"/>
      <c r="Q2" s="143"/>
      <c r="R2" s="319"/>
      <c r="S2" s="143"/>
      <c r="T2" s="143"/>
      <c r="U2" s="143"/>
      <c r="V2" s="143"/>
      <c r="W2" s="143"/>
      <c r="X2" s="143"/>
      <c r="Y2" s="143"/>
      <c r="Z2" s="143"/>
      <c r="AA2" s="143"/>
      <c r="AB2" s="143"/>
      <c r="AC2" s="143"/>
      <c r="AD2" s="143"/>
      <c r="AE2" s="143"/>
    </row>
    <row r="3" spans="1:19" ht="17.25">
      <c r="A3" s="160" t="s">
        <v>721</v>
      </c>
      <c r="B3" s="320"/>
      <c r="C3" s="320"/>
      <c r="H3" s="664"/>
      <c r="I3" s="664"/>
      <c r="J3" s="664"/>
      <c r="K3" s="664"/>
      <c r="L3" s="664"/>
      <c r="M3" s="664"/>
      <c r="N3" s="664"/>
      <c r="O3" s="664"/>
      <c r="S3" s="152" t="s">
        <v>332</v>
      </c>
    </row>
    <row r="4" spans="1:19" ht="13.5">
      <c r="A4" s="656" t="s">
        <v>4</v>
      </c>
      <c r="B4" s="656"/>
      <c r="C4" s="657"/>
      <c r="D4" s="144" t="s">
        <v>525</v>
      </c>
      <c r="E4" s="144" t="s">
        <v>526</v>
      </c>
      <c r="F4" s="144" t="s">
        <v>527</v>
      </c>
      <c r="G4" s="144" t="s">
        <v>528</v>
      </c>
      <c r="H4" s="144" t="s">
        <v>529</v>
      </c>
      <c r="I4" s="144" t="s">
        <v>530</v>
      </c>
      <c r="J4" s="144" t="s">
        <v>531</v>
      </c>
      <c r="K4" s="144" t="s">
        <v>532</v>
      </c>
      <c r="L4" s="144" t="s">
        <v>533</v>
      </c>
      <c r="M4" s="144" t="s">
        <v>534</v>
      </c>
      <c r="N4" s="144" t="s">
        <v>101</v>
      </c>
      <c r="O4" s="144" t="s">
        <v>536</v>
      </c>
      <c r="P4" s="144" t="s">
        <v>537</v>
      </c>
      <c r="Q4" s="144" t="s">
        <v>538</v>
      </c>
      <c r="R4" s="144" t="s">
        <v>539</v>
      </c>
      <c r="S4" s="144" t="s">
        <v>540</v>
      </c>
    </row>
    <row r="5" spans="1:19" ht="13.5">
      <c r="A5" s="658"/>
      <c r="B5" s="658"/>
      <c r="C5" s="659"/>
      <c r="D5" s="145" t="s">
        <v>17</v>
      </c>
      <c r="E5" s="145"/>
      <c r="F5" s="145"/>
      <c r="G5" s="145" t="s">
        <v>92</v>
      </c>
      <c r="H5" s="145" t="s">
        <v>18</v>
      </c>
      <c r="I5" s="145" t="s">
        <v>19</v>
      </c>
      <c r="J5" s="145" t="s">
        <v>20</v>
      </c>
      <c r="K5" s="145" t="s">
        <v>21</v>
      </c>
      <c r="L5" s="146" t="s">
        <v>22</v>
      </c>
      <c r="M5" s="147" t="s">
        <v>23</v>
      </c>
      <c r="N5" s="146" t="s">
        <v>99</v>
      </c>
      <c r="O5" s="146" t="s">
        <v>24</v>
      </c>
      <c r="P5" s="146" t="s">
        <v>25</v>
      </c>
      <c r="Q5" s="146" t="s">
        <v>26</v>
      </c>
      <c r="R5" s="146" t="s">
        <v>27</v>
      </c>
      <c r="S5" s="190" t="s">
        <v>656</v>
      </c>
    </row>
    <row r="6" spans="1:19" ht="18" customHeight="1">
      <c r="A6" s="660"/>
      <c r="B6" s="660"/>
      <c r="C6" s="661"/>
      <c r="D6" s="148" t="s">
        <v>28</v>
      </c>
      <c r="E6" s="148" t="s">
        <v>768</v>
      </c>
      <c r="F6" s="148" t="s">
        <v>769</v>
      </c>
      <c r="G6" s="148" t="s">
        <v>93</v>
      </c>
      <c r="H6" s="148" t="s">
        <v>29</v>
      </c>
      <c r="I6" s="148" t="s">
        <v>30</v>
      </c>
      <c r="J6" s="148" t="s">
        <v>31</v>
      </c>
      <c r="K6" s="148" t="s">
        <v>32</v>
      </c>
      <c r="L6" s="149" t="s">
        <v>33</v>
      </c>
      <c r="M6" s="150" t="s">
        <v>34</v>
      </c>
      <c r="N6" s="149" t="s">
        <v>100</v>
      </c>
      <c r="O6" s="149" t="s">
        <v>35</v>
      </c>
      <c r="P6" s="150" t="s">
        <v>36</v>
      </c>
      <c r="Q6" s="150" t="s">
        <v>37</v>
      </c>
      <c r="R6" s="149" t="s">
        <v>97</v>
      </c>
      <c r="S6" s="149" t="s">
        <v>657</v>
      </c>
    </row>
    <row r="7" spans="1:19" ht="15.75" customHeight="1">
      <c r="A7" s="165"/>
      <c r="B7" s="165"/>
      <c r="C7" s="165"/>
      <c r="D7" s="662" t="s">
        <v>91</v>
      </c>
      <c r="E7" s="662"/>
      <c r="F7" s="662"/>
      <c r="G7" s="662"/>
      <c r="H7" s="662"/>
      <c r="I7" s="662"/>
      <c r="J7" s="662"/>
      <c r="K7" s="662"/>
      <c r="L7" s="662"/>
      <c r="M7" s="662"/>
      <c r="N7" s="662"/>
      <c r="O7" s="662"/>
      <c r="P7" s="662"/>
      <c r="Q7" s="662"/>
      <c r="R7" s="662"/>
      <c r="S7" s="165"/>
    </row>
    <row r="8" spans="1:19" ht="13.5" customHeight="1">
      <c r="A8" s="321" t="s">
        <v>38</v>
      </c>
      <c r="B8" s="321" t="s">
        <v>94</v>
      </c>
      <c r="C8" s="322" t="s">
        <v>39</v>
      </c>
      <c r="D8" s="323">
        <v>89.8</v>
      </c>
      <c r="E8" s="324">
        <v>117.2</v>
      </c>
      <c r="F8" s="324">
        <v>83.2</v>
      </c>
      <c r="G8" s="324">
        <v>95.3</v>
      </c>
      <c r="H8" s="324">
        <v>74.3</v>
      </c>
      <c r="I8" s="324">
        <v>79.4</v>
      </c>
      <c r="J8" s="324">
        <v>105.1</v>
      </c>
      <c r="K8" s="324">
        <v>119.1</v>
      </c>
      <c r="L8" s="325">
        <v>69.5</v>
      </c>
      <c r="M8" s="325">
        <v>128.9</v>
      </c>
      <c r="N8" s="325">
        <v>70.5</v>
      </c>
      <c r="O8" s="325">
        <v>115.9</v>
      </c>
      <c r="P8" s="324">
        <v>82</v>
      </c>
      <c r="Q8" s="324">
        <v>81.5</v>
      </c>
      <c r="R8" s="324">
        <v>51.5</v>
      </c>
      <c r="S8" s="325">
        <v>141.4</v>
      </c>
    </row>
    <row r="9" spans="1:19" ht="13.5" customHeight="1">
      <c r="A9" s="326"/>
      <c r="B9" s="326" t="s">
        <v>590</v>
      </c>
      <c r="C9" s="327"/>
      <c r="D9" s="328">
        <v>91.4</v>
      </c>
      <c r="E9" s="161">
        <v>122</v>
      </c>
      <c r="F9" s="161">
        <v>82.9</v>
      </c>
      <c r="G9" s="161">
        <v>121.6</v>
      </c>
      <c r="H9" s="161">
        <v>94.4</v>
      </c>
      <c r="I9" s="161">
        <v>85.6</v>
      </c>
      <c r="J9" s="161">
        <v>99.5</v>
      </c>
      <c r="K9" s="161">
        <v>135.1</v>
      </c>
      <c r="L9" s="329">
        <v>113.4</v>
      </c>
      <c r="M9" s="329">
        <v>134.5</v>
      </c>
      <c r="N9" s="329">
        <v>65.4</v>
      </c>
      <c r="O9" s="329">
        <v>123.9</v>
      </c>
      <c r="P9" s="161">
        <v>68.8</v>
      </c>
      <c r="Q9" s="161">
        <v>88.6</v>
      </c>
      <c r="R9" s="161">
        <v>74.5</v>
      </c>
      <c r="S9" s="329">
        <v>137.6</v>
      </c>
    </row>
    <row r="10" spans="1:19" ht="13.5">
      <c r="A10" s="326"/>
      <c r="B10" s="326" t="s">
        <v>592</v>
      </c>
      <c r="C10" s="327"/>
      <c r="D10" s="328">
        <v>94.7</v>
      </c>
      <c r="E10" s="161">
        <v>117.5</v>
      </c>
      <c r="F10" s="161">
        <v>86</v>
      </c>
      <c r="G10" s="161">
        <v>132.1</v>
      </c>
      <c r="H10" s="161">
        <v>88.3</v>
      </c>
      <c r="I10" s="161">
        <v>95.1</v>
      </c>
      <c r="J10" s="161">
        <v>94.4</v>
      </c>
      <c r="K10" s="161">
        <v>137.4</v>
      </c>
      <c r="L10" s="329">
        <v>159.3</v>
      </c>
      <c r="M10" s="329">
        <v>157.6</v>
      </c>
      <c r="N10" s="329">
        <v>70</v>
      </c>
      <c r="O10" s="329">
        <v>109</v>
      </c>
      <c r="P10" s="161">
        <v>84.4</v>
      </c>
      <c r="Q10" s="161">
        <v>85.4</v>
      </c>
      <c r="R10" s="161">
        <v>102.7</v>
      </c>
      <c r="S10" s="329">
        <v>125.3</v>
      </c>
    </row>
    <row r="11" spans="1:19" ht="13.5" customHeight="1">
      <c r="A11" s="326"/>
      <c r="B11" s="326" t="s">
        <v>593</v>
      </c>
      <c r="C11" s="327"/>
      <c r="D11" s="328">
        <v>96</v>
      </c>
      <c r="E11" s="161">
        <v>123.4</v>
      </c>
      <c r="F11" s="161">
        <v>93.9</v>
      </c>
      <c r="G11" s="161">
        <v>127.1</v>
      </c>
      <c r="H11" s="161">
        <v>79.3</v>
      </c>
      <c r="I11" s="161">
        <v>97</v>
      </c>
      <c r="J11" s="161">
        <v>90.3</v>
      </c>
      <c r="K11" s="161">
        <v>115.6</v>
      </c>
      <c r="L11" s="329">
        <v>128.6</v>
      </c>
      <c r="M11" s="329">
        <v>107</v>
      </c>
      <c r="N11" s="329">
        <v>82.9</v>
      </c>
      <c r="O11" s="329">
        <v>101.3</v>
      </c>
      <c r="P11" s="161">
        <v>77.1</v>
      </c>
      <c r="Q11" s="161">
        <v>95.2</v>
      </c>
      <c r="R11" s="161">
        <v>115.8</v>
      </c>
      <c r="S11" s="329">
        <v>111.6</v>
      </c>
    </row>
    <row r="12" spans="1:19" ht="13.5" customHeight="1">
      <c r="A12" s="326"/>
      <c r="B12" s="326" t="s">
        <v>333</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337</v>
      </c>
      <c r="C13" s="231"/>
      <c r="D13" s="175">
        <v>98.2</v>
      </c>
      <c r="E13" s="176">
        <v>72.8</v>
      </c>
      <c r="F13" s="176">
        <v>97.2</v>
      </c>
      <c r="G13" s="176">
        <v>89.7</v>
      </c>
      <c r="H13" s="176">
        <v>66</v>
      </c>
      <c r="I13" s="176">
        <v>96.7</v>
      </c>
      <c r="J13" s="176">
        <v>85.8</v>
      </c>
      <c r="K13" s="176">
        <v>102.8</v>
      </c>
      <c r="L13" s="176">
        <v>85.1</v>
      </c>
      <c r="M13" s="176">
        <v>85.2</v>
      </c>
      <c r="N13" s="176">
        <v>81.5</v>
      </c>
      <c r="O13" s="176">
        <v>110.7</v>
      </c>
      <c r="P13" s="176">
        <v>154.8</v>
      </c>
      <c r="Q13" s="176">
        <v>102.7</v>
      </c>
      <c r="R13" s="176">
        <v>77.2</v>
      </c>
      <c r="S13" s="176">
        <v>127.7</v>
      </c>
    </row>
    <row r="14" spans="1:19" ht="13.5" customHeight="1">
      <c r="A14" s="326"/>
      <c r="B14" s="326" t="s">
        <v>46</v>
      </c>
      <c r="C14" s="327"/>
      <c r="D14" s="387">
        <v>87.1</v>
      </c>
      <c r="E14" s="388">
        <v>69.6</v>
      </c>
      <c r="F14" s="388">
        <v>91.5</v>
      </c>
      <c r="G14" s="388">
        <v>63.5</v>
      </c>
      <c r="H14" s="388">
        <v>39.9</v>
      </c>
      <c r="I14" s="388">
        <v>86.8</v>
      </c>
      <c r="J14" s="388">
        <v>84.1</v>
      </c>
      <c r="K14" s="388">
        <v>107.5</v>
      </c>
      <c r="L14" s="388">
        <v>76.2</v>
      </c>
      <c r="M14" s="388">
        <v>73.3</v>
      </c>
      <c r="N14" s="388">
        <v>82</v>
      </c>
      <c r="O14" s="388">
        <v>117.4</v>
      </c>
      <c r="P14" s="388">
        <v>50.6</v>
      </c>
      <c r="Q14" s="388">
        <v>105.4</v>
      </c>
      <c r="R14" s="388">
        <v>66.4</v>
      </c>
      <c r="S14" s="388">
        <v>117.9</v>
      </c>
    </row>
    <row r="15" spans="1:19" ht="13.5" customHeight="1">
      <c r="A15" s="326"/>
      <c r="B15" s="326" t="s">
        <v>47</v>
      </c>
      <c r="C15" s="327"/>
      <c r="D15" s="389">
        <v>94.5</v>
      </c>
      <c r="E15" s="162">
        <v>74.3</v>
      </c>
      <c r="F15" s="162">
        <v>95.5</v>
      </c>
      <c r="G15" s="162">
        <v>72.6</v>
      </c>
      <c r="H15" s="162">
        <v>42.6</v>
      </c>
      <c r="I15" s="162">
        <v>88.5</v>
      </c>
      <c r="J15" s="162">
        <v>71.9</v>
      </c>
      <c r="K15" s="162">
        <v>107.5</v>
      </c>
      <c r="L15" s="162">
        <v>77.2</v>
      </c>
      <c r="M15" s="162">
        <v>76.4</v>
      </c>
      <c r="N15" s="162">
        <v>70.9</v>
      </c>
      <c r="O15" s="162">
        <v>102.9</v>
      </c>
      <c r="P15" s="162">
        <v>173.1</v>
      </c>
      <c r="Q15" s="162">
        <v>100.4</v>
      </c>
      <c r="R15" s="162">
        <v>57.2</v>
      </c>
      <c r="S15" s="162">
        <v>126.3</v>
      </c>
    </row>
    <row r="16" spans="1:19" ht="13.5" customHeight="1">
      <c r="A16" s="326"/>
      <c r="B16" s="326" t="s">
        <v>16</v>
      </c>
      <c r="C16" s="327"/>
      <c r="D16" s="389">
        <v>97.8</v>
      </c>
      <c r="E16" s="162">
        <v>90.1</v>
      </c>
      <c r="F16" s="162">
        <v>97.8</v>
      </c>
      <c r="G16" s="162">
        <v>78.9</v>
      </c>
      <c r="H16" s="162">
        <v>44.5</v>
      </c>
      <c r="I16" s="162">
        <v>89.6</v>
      </c>
      <c r="J16" s="162">
        <v>74.6</v>
      </c>
      <c r="K16" s="162">
        <v>110.6</v>
      </c>
      <c r="L16" s="162">
        <v>77.2</v>
      </c>
      <c r="M16" s="162">
        <v>67.9</v>
      </c>
      <c r="N16" s="162">
        <v>66.3</v>
      </c>
      <c r="O16" s="162">
        <v>109.1</v>
      </c>
      <c r="P16" s="162">
        <v>173.8</v>
      </c>
      <c r="Q16" s="162">
        <v>121.8</v>
      </c>
      <c r="R16" s="162">
        <v>75.8</v>
      </c>
      <c r="S16" s="162">
        <v>124.9</v>
      </c>
    </row>
    <row r="17" spans="1:19" ht="13.5" customHeight="1">
      <c r="A17" s="326"/>
      <c r="B17" s="326" t="s">
        <v>48</v>
      </c>
      <c r="C17" s="327"/>
      <c r="D17" s="389">
        <v>99.5</v>
      </c>
      <c r="E17" s="162">
        <v>81.7</v>
      </c>
      <c r="F17" s="162">
        <v>100</v>
      </c>
      <c r="G17" s="162">
        <v>84.4</v>
      </c>
      <c r="H17" s="162">
        <v>49</v>
      </c>
      <c r="I17" s="162">
        <v>96.4</v>
      </c>
      <c r="J17" s="162">
        <v>73.3</v>
      </c>
      <c r="K17" s="162">
        <v>117.5</v>
      </c>
      <c r="L17" s="162">
        <v>77.2</v>
      </c>
      <c r="M17" s="162">
        <v>71</v>
      </c>
      <c r="N17" s="162">
        <v>70.9</v>
      </c>
      <c r="O17" s="162">
        <v>113.2</v>
      </c>
      <c r="P17" s="162">
        <v>173.8</v>
      </c>
      <c r="Q17" s="162">
        <v>107</v>
      </c>
      <c r="R17" s="162">
        <v>77.1</v>
      </c>
      <c r="S17" s="162">
        <v>134.8</v>
      </c>
    </row>
    <row r="18" spans="1:19" ht="13.5" customHeight="1">
      <c r="A18" s="326"/>
      <c r="B18" s="326" t="s">
        <v>90</v>
      </c>
      <c r="C18" s="327"/>
      <c r="D18" s="389">
        <v>100.3</v>
      </c>
      <c r="E18" s="162">
        <v>77.1</v>
      </c>
      <c r="F18" s="162">
        <v>103.4</v>
      </c>
      <c r="G18" s="162">
        <v>69</v>
      </c>
      <c r="H18" s="162">
        <v>41.9</v>
      </c>
      <c r="I18" s="162">
        <v>100.3</v>
      </c>
      <c r="J18" s="162">
        <v>81.4</v>
      </c>
      <c r="K18" s="162">
        <v>122.6</v>
      </c>
      <c r="L18" s="162">
        <v>76.2</v>
      </c>
      <c r="M18" s="162">
        <v>84.8</v>
      </c>
      <c r="N18" s="162">
        <v>80.4</v>
      </c>
      <c r="O18" s="162">
        <v>113.2</v>
      </c>
      <c r="P18" s="162">
        <v>137.1</v>
      </c>
      <c r="Q18" s="162">
        <v>102.1</v>
      </c>
      <c r="R18" s="162">
        <v>95.7</v>
      </c>
      <c r="S18" s="162">
        <v>147.4</v>
      </c>
    </row>
    <row r="19" spans="1:19" ht="13.5" customHeight="1">
      <c r="A19" s="326" t="s">
        <v>335</v>
      </c>
      <c r="B19" s="326" t="s">
        <v>49</v>
      </c>
      <c r="C19" s="327" t="s">
        <v>594</v>
      </c>
      <c r="D19" s="389">
        <v>91.8</v>
      </c>
      <c r="E19" s="162">
        <v>81.5</v>
      </c>
      <c r="F19" s="162">
        <v>89.2</v>
      </c>
      <c r="G19" s="162">
        <v>99.1</v>
      </c>
      <c r="H19" s="162">
        <v>49.7</v>
      </c>
      <c r="I19" s="162">
        <v>94.3</v>
      </c>
      <c r="J19" s="162">
        <v>68.9</v>
      </c>
      <c r="K19" s="162">
        <v>112</v>
      </c>
      <c r="L19" s="162">
        <v>82.7</v>
      </c>
      <c r="M19" s="162">
        <v>72.3</v>
      </c>
      <c r="N19" s="162">
        <v>85.7</v>
      </c>
      <c r="O19" s="162">
        <v>118.4</v>
      </c>
      <c r="P19" s="162">
        <v>147.8</v>
      </c>
      <c r="Q19" s="162">
        <v>93.4</v>
      </c>
      <c r="R19" s="162">
        <v>112</v>
      </c>
      <c r="S19" s="162">
        <v>107</v>
      </c>
    </row>
    <row r="20" spans="1:19" ht="13.5" customHeight="1">
      <c r="A20" s="326"/>
      <c r="B20" s="326" t="s">
        <v>40</v>
      </c>
      <c r="C20" s="327"/>
      <c r="D20" s="389">
        <v>100</v>
      </c>
      <c r="E20" s="162">
        <v>98.1</v>
      </c>
      <c r="F20" s="162">
        <v>104</v>
      </c>
      <c r="G20" s="162">
        <v>71.8</v>
      </c>
      <c r="H20" s="162">
        <v>46.5</v>
      </c>
      <c r="I20" s="162">
        <v>98.6</v>
      </c>
      <c r="J20" s="162">
        <v>70.3</v>
      </c>
      <c r="K20" s="162">
        <v>90</v>
      </c>
      <c r="L20" s="162">
        <v>92.3</v>
      </c>
      <c r="M20" s="162">
        <v>84.6</v>
      </c>
      <c r="N20" s="162">
        <v>73</v>
      </c>
      <c r="O20" s="162">
        <v>128.6</v>
      </c>
      <c r="P20" s="162">
        <v>174.3</v>
      </c>
      <c r="Q20" s="162">
        <v>101.6</v>
      </c>
      <c r="R20" s="162">
        <v>78.7</v>
      </c>
      <c r="S20" s="162">
        <v>112.7</v>
      </c>
    </row>
    <row r="21" spans="1:19" ht="13.5" customHeight="1">
      <c r="A21" s="326"/>
      <c r="B21" s="326" t="s">
        <v>41</v>
      </c>
      <c r="C21" s="327"/>
      <c r="D21" s="389">
        <v>100</v>
      </c>
      <c r="E21" s="162">
        <v>100</v>
      </c>
      <c r="F21" s="162">
        <v>106.8</v>
      </c>
      <c r="G21" s="162">
        <v>66.4</v>
      </c>
      <c r="H21" s="162">
        <v>63.9</v>
      </c>
      <c r="I21" s="162">
        <v>94.3</v>
      </c>
      <c r="J21" s="162">
        <v>74.3</v>
      </c>
      <c r="K21" s="162">
        <v>119</v>
      </c>
      <c r="L21" s="162">
        <v>111.5</v>
      </c>
      <c r="M21" s="162">
        <v>80</v>
      </c>
      <c r="N21" s="162">
        <v>79.4</v>
      </c>
      <c r="O21" s="162">
        <v>122.4</v>
      </c>
      <c r="P21" s="162">
        <v>134.6</v>
      </c>
      <c r="Q21" s="162">
        <v>95.1</v>
      </c>
      <c r="R21" s="162">
        <v>88</v>
      </c>
      <c r="S21" s="162">
        <v>109.9</v>
      </c>
    </row>
    <row r="22" spans="1:19" ht="13.5" customHeight="1">
      <c r="A22" s="326"/>
      <c r="B22" s="326" t="s">
        <v>42</v>
      </c>
      <c r="C22" s="327"/>
      <c r="D22" s="389">
        <v>104.1</v>
      </c>
      <c r="E22" s="162">
        <v>81.5</v>
      </c>
      <c r="F22" s="162">
        <v>102.3</v>
      </c>
      <c r="G22" s="162">
        <v>86.4</v>
      </c>
      <c r="H22" s="162">
        <v>76.1</v>
      </c>
      <c r="I22" s="162">
        <v>98.2</v>
      </c>
      <c r="J22" s="162">
        <v>82.4</v>
      </c>
      <c r="K22" s="162">
        <v>123</v>
      </c>
      <c r="L22" s="162">
        <v>108.7</v>
      </c>
      <c r="M22" s="162">
        <v>73.8</v>
      </c>
      <c r="N22" s="162">
        <v>79.4</v>
      </c>
      <c r="O22" s="162">
        <v>144.9</v>
      </c>
      <c r="P22" s="162">
        <v>212.5</v>
      </c>
      <c r="Q22" s="162">
        <v>98.4</v>
      </c>
      <c r="R22" s="162">
        <v>85.3</v>
      </c>
      <c r="S22" s="162">
        <v>114.1</v>
      </c>
    </row>
    <row r="23" spans="1:19" ht="13.5" customHeight="1">
      <c r="A23" s="326"/>
      <c r="B23" s="326" t="s">
        <v>43</v>
      </c>
      <c r="C23" s="327"/>
      <c r="D23" s="389">
        <v>96.7</v>
      </c>
      <c r="E23" s="162">
        <v>88.9</v>
      </c>
      <c r="F23" s="162">
        <v>93.8</v>
      </c>
      <c r="G23" s="162">
        <v>70</v>
      </c>
      <c r="H23" s="162">
        <v>49</v>
      </c>
      <c r="I23" s="162">
        <v>90.7</v>
      </c>
      <c r="J23" s="162">
        <v>83.8</v>
      </c>
      <c r="K23" s="162">
        <v>128</v>
      </c>
      <c r="L23" s="162">
        <v>101</v>
      </c>
      <c r="M23" s="162">
        <v>85.4</v>
      </c>
      <c r="N23" s="162">
        <v>79.4</v>
      </c>
      <c r="O23" s="162">
        <v>149</v>
      </c>
      <c r="P23" s="162">
        <v>167.6</v>
      </c>
      <c r="Q23" s="162">
        <v>96.7</v>
      </c>
      <c r="R23" s="162">
        <v>92</v>
      </c>
      <c r="S23" s="162">
        <v>115.5</v>
      </c>
    </row>
    <row r="24" spans="1:46" ht="13.5" customHeight="1">
      <c r="A24" s="326"/>
      <c r="B24" s="326" t="s">
        <v>44</v>
      </c>
      <c r="C24" s="327"/>
      <c r="D24" s="389">
        <v>100</v>
      </c>
      <c r="E24" s="162">
        <v>88</v>
      </c>
      <c r="F24" s="162">
        <v>96.6</v>
      </c>
      <c r="G24" s="162">
        <v>93.6</v>
      </c>
      <c r="H24" s="162">
        <v>46.5</v>
      </c>
      <c r="I24" s="162">
        <v>98.9</v>
      </c>
      <c r="J24" s="162">
        <v>85.1</v>
      </c>
      <c r="K24" s="162">
        <v>122</v>
      </c>
      <c r="L24" s="162">
        <v>98.1</v>
      </c>
      <c r="M24" s="162">
        <v>77.7</v>
      </c>
      <c r="N24" s="162">
        <v>66.7</v>
      </c>
      <c r="O24" s="162">
        <v>142.9</v>
      </c>
      <c r="P24" s="162">
        <v>203.7</v>
      </c>
      <c r="Q24" s="162">
        <v>93.4</v>
      </c>
      <c r="R24" s="162">
        <v>84</v>
      </c>
      <c r="S24" s="162">
        <v>108.5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45</v>
      </c>
      <c r="C25" s="327"/>
      <c r="D25" s="389">
        <v>95.9</v>
      </c>
      <c r="E25" s="162">
        <v>100.9</v>
      </c>
      <c r="F25" s="162">
        <v>92.6</v>
      </c>
      <c r="G25" s="162">
        <v>83.6</v>
      </c>
      <c r="H25" s="162">
        <v>46.5</v>
      </c>
      <c r="I25" s="162">
        <v>95.7</v>
      </c>
      <c r="J25" s="162">
        <v>83.8</v>
      </c>
      <c r="K25" s="162">
        <v>126</v>
      </c>
      <c r="L25" s="162">
        <v>118.3</v>
      </c>
      <c r="M25" s="162">
        <v>87.7</v>
      </c>
      <c r="N25" s="162">
        <v>68.3</v>
      </c>
      <c r="O25" s="162">
        <v>124.5</v>
      </c>
      <c r="P25" s="162">
        <v>144.1</v>
      </c>
      <c r="Q25" s="162">
        <v>100</v>
      </c>
      <c r="R25" s="162">
        <v>100</v>
      </c>
      <c r="S25" s="162">
        <v>95.8</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633</v>
      </c>
      <c r="C26" s="172"/>
      <c r="D26" s="173">
        <v>88.5</v>
      </c>
      <c r="E26" s="174">
        <v>111.1</v>
      </c>
      <c r="F26" s="174">
        <v>89.2</v>
      </c>
      <c r="G26" s="174">
        <v>72.7</v>
      </c>
      <c r="H26" s="174">
        <v>42.6</v>
      </c>
      <c r="I26" s="174">
        <v>92.9</v>
      </c>
      <c r="J26" s="174">
        <v>85.1</v>
      </c>
      <c r="K26" s="174">
        <v>109</v>
      </c>
      <c r="L26" s="174">
        <v>125</v>
      </c>
      <c r="M26" s="174">
        <v>78.5</v>
      </c>
      <c r="N26" s="174">
        <v>77.8</v>
      </c>
      <c r="O26" s="174">
        <v>142.9</v>
      </c>
      <c r="P26" s="174">
        <v>54.4</v>
      </c>
      <c r="Q26" s="174">
        <v>100</v>
      </c>
      <c r="R26" s="174">
        <v>96</v>
      </c>
      <c r="S26" s="174">
        <v>85.9</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2" t="s">
        <v>548</v>
      </c>
      <c r="E27" s="652"/>
      <c r="F27" s="652"/>
      <c r="G27" s="652"/>
      <c r="H27" s="652"/>
      <c r="I27" s="652"/>
      <c r="J27" s="652"/>
      <c r="K27" s="652"/>
      <c r="L27" s="652"/>
      <c r="M27" s="652"/>
      <c r="N27" s="652"/>
      <c r="O27" s="652"/>
      <c r="P27" s="652"/>
      <c r="Q27" s="652"/>
      <c r="R27" s="652"/>
      <c r="S27" s="652"/>
    </row>
    <row r="28" spans="1:19" ht="13.5" customHeight="1">
      <c r="A28" s="321" t="s">
        <v>38</v>
      </c>
      <c r="B28" s="321" t="s">
        <v>94</v>
      </c>
      <c r="C28" s="322" t="s">
        <v>39</v>
      </c>
      <c r="D28" s="323">
        <v>-1.7</v>
      </c>
      <c r="E28" s="324">
        <v>22.5</v>
      </c>
      <c r="F28" s="324">
        <v>4.6</v>
      </c>
      <c r="G28" s="324">
        <v>-11</v>
      </c>
      <c r="H28" s="324">
        <v>9.9</v>
      </c>
      <c r="I28" s="324">
        <v>-10</v>
      </c>
      <c r="J28" s="324">
        <v>12.3</v>
      </c>
      <c r="K28" s="324">
        <v>3.1</v>
      </c>
      <c r="L28" s="325">
        <v>-42.9</v>
      </c>
      <c r="M28" s="325">
        <v>16.7</v>
      </c>
      <c r="N28" s="325">
        <v>-39.2</v>
      </c>
      <c r="O28" s="325">
        <v>-42.9</v>
      </c>
      <c r="P28" s="324">
        <v>-14</v>
      </c>
      <c r="Q28" s="324">
        <v>-6.6</v>
      </c>
      <c r="R28" s="324">
        <v>-13.8</v>
      </c>
      <c r="S28" s="325">
        <v>11</v>
      </c>
    </row>
    <row r="29" spans="1:19" ht="13.5" customHeight="1">
      <c r="A29" s="326"/>
      <c r="B29" s="326" t="s">
        <v>590</v>
      </c>
      <c r="C29" s="327"/>
      <c r="D29" s="328">
        <v>1.7</v>
      </c>
      <c r="E29" s="161">
        <v>4.1</v>
      </c>
      <c r="F29" s="161">
        <v>-0.5</v>
      </c>
      <c r="G29" s="161">
        <v>27.6</v>
      </c>
      <c r="H29" s="161">
        <v>27.1</v>
      </c>
      <c r="I29" s="161">
        <v>7.8</v>
      </c>
      <c r="J29" s="161">
        <v>-5.3</v>
      </c>
      <c r="K29" s="161">
        <v>13.4</v>
      </c>
      <c r="L29" s="329">
        <v>63.4</v>
      </c>
      <c r="M29" s="329">
        <v>4.3</v>
      </c>
      <c r="N29" s="329">
        <v>-7.1</v>
      </c>
      <c r="O29" s="329">
        <v>7</v>
      </c>
      <c r="P29" s="161">
        <v>-16.2</v>
      </c>
      <c r="Q29" s="161">
        <v>8.8</v>
      </c>
      <c r="R29" s="161">
        <v>44.7</v>
      </c>
      <c r="S29" s="329">
        <v>-2.6</v>
      </c>
    </row>
    <row r="30" spans="1:19" ht="13.5" customHeight="1">
      <c r="A30" s="326"/>
      <c r="B30" s="326" t="s">
        <v>592</v>
      </c>
      <c r="C30" s="327"/>
      <c r="D30" s="328">
        <v>3.7</v>
      </c>
      <c r="E30" s="161">
        <v>-3.7</v>
      </c>
      <c r="F30" s="161">
        <v>3.8</v>
      </c>
      <c r="G30" s="161">
        <v>8.6</v>
      </c>
      <c r="H30" s="161">
        <v>-6.4</v>
      </c>
      <c r="I30" s="161">
        <v>11</v>
      </c>
      <c r="J30" s="161">
        <v>-5.2</v>
      </c>
      <c r="K30" s="161">
        <v>1.7</v>
      </c>
      <c r="L30" s="329">
        <v>40.5</v>
      </c>
      <c r="M30" s="329">
        <v>17.2</v>
      </c>
      <c r="N30" s="329">
        <v>7</v>
      </c>
      <c r="O30" s="329">
        <v>-12.1</v>
      </c>
      <c r="P30" s="161">
        <v>22.7</v>
      </c>
      <c r="Q30" s="161">
        <v>-3.6</v>
      </c>
      <c r="R30" s="161">
        <v>37.8</v>
      </c>
      <c r="S30" s="329">
        <v>-8.9</v>
      </c>
    </row>
    <row r="31" spans="1:19" ht="13.5" customHeight="1">
      <c r="A31" s="326"/>
      <c r="B31" s="326" t="s">
        <v>593</v>
      </c>
      <c r="C31" s="327"/>
      <c r="D31" s="328">
        <v>1.3</v>
      </c>
      <c r="E31" s="161">
        <v>5</v>
      </c>
      <c r="F31" s="161">
        <v>9.2</v>
      </c>
      <c r="G31" s="161">
        <v>-3.9</v>
      </c>
      <c r="H31" s="161">
        <v>-10.2</v>
      </c>
      <c r="I31" s="161">
        <v>2</v>
      </c>
      <c r="J31" s="161">
        <v>-4.4</v>
      </c>
      <c r="K31" s="161">
        <v>-15.9</v>
      </c>
      <c r="L31" s="329">
        <v>-19.3</v>
      </c>
      <c r="M31" s="329">
        <v>-32.1</v>
      </c>
      <c r="N31" s="329">
        <v>18.5</v>
      </c>
      <c r="O31" s="329">
        <v>-7</v>
      </c>
      <c r="P31" s="161">
        <v>-8.7</v>
      </c>
      <c r="Q31" s="161">
        <v>11.4</v>
      </c>
      <c r="R31" s="161">
        <v>12.8</v>
      </c>
      <c r="S31" s="329">
        <v>-10.9</v>
      </c>
    </row>
    <row r="32" spans="1:19" ht="13.5" customHeight="1">
      <c r="A32" s="326"/>
      <c r="B32" s="326" t="s">
        <v>333</v>
      </c>
      <c r="C32" s="327"/>
      <c r="D32" s="328">
        <v>4.2</v>
      </c>
      <c r="E32" s="161">
        <v>-19</v>
      </c>
      <c r="F32" s="161">
        <v>6.5</v>
      </c>
      <c r="G32" s="161">
        <v>-21.2</v>
      </c>
      <c r="H32" s="161">
        <v>26</v>
      </c>
      <c r="I32" s="161">
        <v>3.1</v>
      </c>
      <c r="J32" s="161">
        <v>10.9</v>
      </c>
      <c r="K32" s="161">
        <v>-13.5</v>
      </c>
      <c r="L32" s="329">
        <v>-22.2</v>
      </c>
      <c r="M32" s="329">
        <v>-6.5</v>
      </c>
      <c r="N32" s="329">
        <v>20.5</v>
      </c>
      <c r="O32" s="329">
        <v>-1.2</v>
      </c>
      <c r="P32" s="161">
        <v>29.8</v>
      </c>
      <c r="Q32" s="161">
        <v>5</v>
      </c>
      <c r="R32" s="161">
        <v>-13.6</v>
      </c>
      <c r="S32" s="329">
        <v>-10.4</v>
      </c>
    </row>
    <row r="33" spans="1:19" ht="13.5" customHeight="1">
      <c r="A33" s="230"/>
      <c r="B33" s="171" t="s">
        <v>336</v>
      </c>
      <c r="C33" s="231"/>
      <c r="D33" s="175">
        <v>-1.8</v>
      </c>
      <c r="E33" s="176">
        <v>-27.2</v>
      </c>
      <c r="F33" s="176">
        <v>-2.8</v>
      </c>
      <c r="G33" s="176">
        <v>-10.4</v>
      </c>
      <c r="H33" s="176">
        <v>-34</v>
      </c>
      <c r="I33" s="176">
        <v>-3.4</v>
      </c>
      <c r="J33" s="176">
        <v>-14.2</v>
      </c>
      <c r="K33" s="176">
        <v>2.8</v>
      </c>
      <c r="L33" s="176">
        <v>-14.9</v>
      </c>
      <c r="M33" s="176">
        <v>-14.9</v>
      </c>
      <c r="N33" s="176">
        <v>-18.6</v>
      </c>
      <c r="O33" s="176">
        <v>10.5</v>
      </c>
      <c r="P33" s="176">
        <v>54.7</v>
      </c>
      <c r="Q33" s="176">
        <v>2.8</v>
      </c>
      <c r="R33" s="176">
        <v>-22.8</v>
      </c>
      <c r="S33" s="176">
        <v>27.7</v>
      </c>
    </row>
    <row r="34" spans="1:19" ht="13.5" customHeight="1">
      <c r="A34" s="326"/>
      <c r="B34" s="326" t="s">
        <v>46</v>
      </c>
      <c r="C34" s="327"/>
      <c r="D34" s="387">
        <v>-6.2</v>
      </c>
      <c r="E34" s="388">
        <v>-25</v>
      </c>
      <c r="F34" s="388">
        <v>-3.6</v>
      </c>
      <c r="G34" s="388">
        <v>-36.4</v>
      </c>
      <c r="H34" s="388">
        <v>-54.8</v>
      </c>
      <c r="I34" s="388">
        <v>-10.6</v>
      </c>
      <c r="J34" s="388">
        <v>-15</v>
      </c>
      <c r="K34" s="388">
        <v>12.6</v>
      </c>
      <c r="L34" s="388">
        <v>-9.1</v>
      </c>
      <c r="M34" s="388">
        <v>-33.1</v>
      </c>
      <c r="N34" s="388">
        <v>-29.7</v>
      </c>
      <c r="O34" s="388">
        <v>29.6</v>
      </c>
      <c r="P34" s="388">
        <v>53.5</v>
      </c>
      <c r="Q34" s="388">
        <v>3.2</v>
      </c>
      <c r="R34" s="388">
        <v>-12.3</v>
      </c>
      <c r="S34" s="388">
        <v>33.4</v>
      </c>
    </row>
    <row r="35" spans="1:19" ht="13.5" customHeight="1">
      <c r="A35" s="326"/>
      <c r="B35" s="326" t="s">
        <v>47</v>
      </c>
      <c r="C35" s="327"/>
      <c r="D35" s="389">
        <v>-5</v>
      </c>
      <c r="E35" s="162">
        <v>-19.1</v>
      </c>
      <c r="F35" s="162">
        <v>-3.5</v>
      </c>
      <c r="G35" s="162">
        <v>-27.9</v>
      </c>
      <c r="H35" s="162">
        <v>-50.4</v>
      </c>
      <c r="I35" s="162">
        <v>-6.1</v>
      </c>
      <c r="J35" s="162">
        <v>-26.4</v>
      </c>
      <c r="K35" s="162">
        <v>22.9</v>
      </c>
      <c r="L35" s="162">
        <v>-5.9</v>
      </c>
      <c r="M35" s="162">
        <v>-31.2</v>
      </c>
      <c r="N35" s="162">
        <v>-29.7</v>
      </c>
      <c r="O35" s="162">
        <v>11.1</v>
      </c>
      <c r="P35" s="162">
        <v>14</v>
      </c>
      <c r="Q35" s="162">
        <v>19.6</v>
      </c>
      <c r="R35" s="162">
        <v>-27.1</v>
      </c>
      <c r="S35" s="162">
        <v>21.6</v>
      </c>
    </row>
    <row r="36" spans="1:19" ht="13.5" customHeight="1">
      <c r="A36" s="326"/>
      <c r="B36" s="326" t="s">
        <v>16</v>
      </c>
      <c r="C36" s="327"/>
      <c r="D36" s="389">
        <v>-4</v>
      </c>
      <c r="E36" s="162">
        <v>-8.5</v>
      </c>
      <c r="F36" s="162">
        <v>-4.9</v>
      </c>
      <c r="G36" s="162">
        <v>-26.3</v>
      </c>
      <c r="H36" s="162">
        <v>-59.2</v>
      </c>
      <c r="I36" s="162">
        <v>-15.2</v>
      </c>
      <c r="J36" s="162">
        <v>-24.7</v>
      </c>
      <c r="K36" s="162">
        <v>15.9</v>
      </c>
      <c r="L36" s="162">
        <v>-17.5</v>
      </c>
      <c r="M36" s="162">
        <v>-31.3</v>
      </c>
      <c r="N36" s="162">
        <v>-27.6</v>
      </c>
      <c r="O36" s="162">
        <v>20.5</v>
      </c>
      <c r="P36" s="162">
        <v>65.7</v>
      </c>
      <c r="Q36" s="162">
        <v>2.8</v>
      </c>
      <c r="R36" s="162">
        <v>-19.7</v>
      </c>
      <c r="S36" s="162">
        <v>39.1</v>
      </c>
    </row>
    <row r="37" spans="1:19" ht="13.5" customHeight="1">
      <c r="A37" s="326"/>
      <c r="B37" s="326" t="s">
        <v>48</v>
      </c>
      <c r="C37" s="327"/>
      <c r="D37" s="389">
        <v>-4.7</v>
      </c>
      <c r="E37" s="162">
        <v>-22.9</v>
      </c>
      <c r="F37" s="162">
        <v>-5.4</v>
      </c>
      <c r="G37" s="162">
        <v>2.2</v>
      </c>
      <c r="H37" s="162">
        <v>-51.3</v>
      </c>
      <c r="I37" s="162">
        <v>-15.3</v>
      </c>
      <c r="J37" s="162">
        <v>-28.9</v>
      </c>
      <c r="K37" s="162">
        <v>11.4</v>
      </c>
      <c r="L37" s="162">
        <v>-16.7</v>
      </c>
      <c r="M37" s="162">
        <v>-38.3</v>
      </c>
      <c r="N37" s="162">
        <v>-18.2</v>
      </c>
      <c r="O37" s="162">
        <v>7.9</v>
      </c>
      <c r="P37" s="162">
        <v>95.8</v>
      </c>
      <c r="Q37" s="162">
        <v>-8.5</v>
      </c>
      <c r="R37" s="162">
        <v>-23.7</v>
      </c>
      <c r="S37" s="162">
        <v>43.3</v>
      </c>
    </row>
    <row r="38" spans="1:19" ht="13.5" customHeight="1">
      <c r="A38" s="326"/>
      <c r="B38" s="326" t="s">
        <v>90</v>
      </c>
      <c r="C38" s="327"/>
      <c r="D38" s="389">
        <v>-4.7</v>
      </c>
      <c r="E38" s="162">
        <v>-19.4</v>
      </c>
      <c r="F38" s="162">
        <v>1.6</v>
      </c>
      <c r="G38" s="162">
        <v>-26.2</v>
      </c>
      <c r="H38" s="162">
        <v>-61.3</v>
      </c>
      <c r="I38" s="162">
        <v>-15.3</v>
      </c>
      <c r="J38" s="162">
        <v>-18.8</v>
      </c>
      <c r="K38" s="162">
        <v>10.9</v>
      </c>
      <c r="L38" s="162">
        <v>-17.7</v>
      </c>
      <c r="M38" s="162">
        <v>-32.9</v>
      </c>
      <c r="N38" s="162">
        <v>-2</v>
      </c>
      <c r="O38" s="162">
        <v>24.9</v>
      </c>
      <c r="P38" s="162">
        <v>1.6</v>
      </c>
      <c r="Q38" s="162">
        <v>17</v>
      </c>
      <c r="R38" s="162">
        <v>-5.3</v>
      </c>
      <c r="S38" s="162">
        <v>26.5</v>
      </c>
    </row>
    <row r="39" spans="1:19" ht="13.5" customHeight="1">
      <c r="A39" s="326" t="s">
        <v>335</v>
      </c>
      <c r="B39" s="326" t="s">
        <v>49</v>
      </c>
      <c r="C39" s="327" t="s">
        <v>594</v>
      </c>
      <c r="D39" s="389">
        <v>-3.7</v>
      </c>
      <c r="E39" s="162">
        <v>23.7</v>
      </c>
      <c r="F39" s="162">
        <v>-4.9</v>
      </c>
      <c r="G39" s="162">
        <v>-39</v>
      </c>
      <c r="H39" s="162">
        <v>-38.8</v>
      </c>
      <c r="I39" s="162">
        <v>-1.5</v>
      </c>
      <c r="J39" s="162">
        <v>-25.4</v>
      </c>
      <c r="K39" s="162">
        <v>44.7</v>
      </c>
      <c r="L39" s="162">
        <v>-2.5</v>
      </c>
      <c r="M39" s="162">
        <v>-17.8</v>
      </c>
      <c r="N39" s="162">
        <v>-17.7</v>
      </c>
      <c r="O39" s="162">
        <v>33.6</v>
      </c>
      <c r="P39" s="162">
        <v>3.9</v>
      </c>
      <c r="Q39" s="162">
        <v>7.1</v>
      </c>
      <c r="R39" s="162">
        <v>23.9</v>
      </c>
      <c r="S39" s="162">
        <v>-10.3</v>
      </c>
    </row>
    <row r="40" spans="1:19" ht="13.5" customHeight="1">
      <c r="A40" s="326"/>
      <c r="B40" s="326" t="s">
        <v>40</v>
      </c>
      <c r="C40" s="327"/>
      <c r="D40" s="389">
        <v>-1.9</v>
      </c>
      <c r="E40" s="162">
        <v>32</v>
      </c>
      <c r="F40" s="162">
        <v>0.6</v>
      </c>
      <c r="G40" s="162">
        <v>-33.5</v>
      </c>
      <c r="H40" s="162">
        <v>-47.8</v>
      </c>
      <c r="I40" s="162">
        <v>-1.7</v>
      </c>
      <c r="J40" s="162">
        <v>-24.9</v>
      </c>
      <c r="K40" s="162">
        <v>9.2</v>
      </c>
      <c r="L40" s="162">
        <v>0.8</v>
      </c>
      <c r="M40" s="162">
        <v>-23.8</v>
      </c>
      <c r="N40" s="162">
        <v>-12.6</v>
      </c>
      <c r="O40" s="162">
        <v>41.9</v>
      </c>
      <c r="P40" s="162">
        <v>6.1</v>
      </c>
      <c r="Q40" s="162">
        <v>18.7</v>
      </c>
      <c r="R40" s="162">
        <v>16.1</v>
      </c>
      <c r="S40" s="162">
        <v>-8.7</v>
      </c>
    </row>
    <row r="41" spans="1:19" ht="13.5" customHeight="1">
      <c r="A41" s="326"/>
      <c r="B41" s="326" t="s">
        <v>41</v>
      </c>
      <c r="C41" s="327"/>
      <c r="D41" s="389">
        <v>-0.3</v>
      </c>
      <c r="E41" s="162">
        <v>39.7</v>
      </c>
      <c r="F41" s="162">
        <v>9.2</v>
      </c>
      <c r="G41" s="162">
        <v>-31.7</v>
      </c>
      <c r="H41" s="162">
        <v>-27.1</v>
      </c>
      <c r="I41" s="162">
        <v>-7.6</v>
      </c>
      <c r="J41" s="162">
        <v>-25.9</v>
      </c>
      <c r="K41" s="162">
        <v>10.7</v>
      </c>
      <c r="L41" s="162">
        <v>19.1</v>
      </c>
      <c r="M41" s="162">
        <v>-22</v>
      </c>
      <c r="N41" s="162">
        <v>-10.1</v>
      </c>
      <c r="O41" s="162">
        <v>0.7</v>
      </c>
      <c r="P41" s="162">
        <v>-5.4</v>
      </c>
      <c r="Q41" s="162">
        <v>-0.3</v>
      </c>
      <c r="R41" s="162">
        <v>25</v>
      </c>
      <c r="S41" s="162">
        <v>-8.9</v>
      </c>
    </row>
    <row r="42" spans="1:19" ht="13.5" customHeight="1">
      <c r="A42" s="326"/>
      <c r="B42" s="326" t="s">
        <v>42</v>
      </c>
      <c r="C42" s="327"/>
      <c r="D42" s="389">
        <v>-1.8</v>
      </c>
      <c r="E42" s="162">
        <v>12.6</v>
      </c>
      <c r="F42" s="162">
        <v>1.7</v>
      </c>
      <c r="G42" s="162">
        <v>-9.3</v>
      </c>
      <c r="H42" s="162">
        <v>-26.3</v>
      </c>
      <c r="I42" s="162">
        <v>-9.2</v>
      </c>
      <c r="J42" s="162">
        <v>-17.8</v>
      </c>
      <c r="K42" s="162">
        <v>17.7</v>
      </c>
      <c r="L42" s="162">
        <v>11.5</v>
      </c>
      <c r="M42" s="162">
        <v>-16.8</v>
      </c>
      <c r="N42" s="162">
        <v>-14.6</v>
      </c>
      <c r="O42" s="162">
        <v>17.3</v>
      </c>
      <c r="P42" s="162">
        <v>27.1</v>
      </c>
      <c r="Q42" s="162">
        <v>-6.6</v>
      </c>
      <c r="R42" s="162">
        <v>5.2</v>
      </c>
      <c r="S42" s="162">
        <v>-20.3</v>
      </c>
    </row>
    <row r="43" spans="1:19" ht="13.5" customHeight="1">
      <c r="A43" s="326"/>
      <c r="B43" s="326" t="s">
        <v>43</v>
      </c>
      <c r="C43" s="327"/>
      <c r="D43" s="389">
        <v>-0.3</v>
      </c>
      <c r="E43" s="162">
        <v>59.3</v>
      </c>
      <c r="F43" s="162">
        <v>3.1</v>
      </c>
      <c r="G43" s="162">
        <v>-2.4</v>
      </c>
      <c r="H43" s="162">
        <v>-39.2</v>
      </c>
      <c r="I43" s="162">
        <v>-8.2</v>
      </c>
      <c r="J43" s="162">
        <v>-13</v>
      </c>
      <c r="K43" s="162">
        <v>57.2</v>
      </c>
      <c r="L43" s="162">
        <v>9.1</v>
      </c>
      <c r="M43" s="162">
        <v>-1.2</v>
      </c>
      <c r="N43" s="162">
        <v>-13.2</v>
      </c>
      <c r="O43" s="162">
        <v>20.6</v>
      </c>
      <c r="P43" s="162">
        <v>-4</v>
      </c>
      <c r="Q43" s="162">
        <v>-3.7</v>
      </c>
      <c r="R43" s="162">
        <v>3.4</v>
      </c>
      <c r="S43" s="162">
        <v>-4.3</v>
      </c>
    </row>
    <row r="44" spans="1:19" ht="13.5" customHeight="1">
      <c r="A44" s="326"/>
      <c r="B44" s="326" t="s">
        <v>44</v>
      </c>
      <c r="C44" s="327"/>
      <c r="D44" s="389">
        <v>-1.1</v>
      </c>
      <c r="E44" s="162">
        <v>33.5</v>
      </c>
      <c r="F44" s="162">
        <v>1.8</v>
      </c>
      <c r="G44" s="162">
        <v>13.3</v>
      </c>
      <c r="H44" s="162">
        <v>-39.9</v>
      </c>
      <c r="I44" s="162">
        <v>-1.1</v>
      </c>
      <c r="J44" s="162">
        <v>-7.8</v>
      </c>
      <c r="K44" s="162">
        <v>34.8</v>
      </c>
      <c r="L44" s="162">
        <v>5.9</v>
      </c>
      <c r="M44" s="162">
        <v>-15.3</v>
      </c>
      <c r="N44" s="162">
        <v>-13.6</v>
      </c>
      <c r="O44" s="162">
        <v>19.7</v>
      </c>
      <c r="P44" s="162">
        <v>0.6</v>
      </c>
      <c r="Q44" s="162">
        <v>-9.9</v>
      </c>
      <c r="R44" s="162">
        <v>10.8</v>
      </c>
      <c r="S44" s="162">
        <v>-15.1</v>
      </c>
    </row>
    <row r="45" spans="1:19" ht="13.5" customHeight="1">
      <c r="A45" s="326"/>
      <c r="B45" s="326" t="s">
        <v>45</v>
      </c>
      <c r="C45" s="327"/>
      <c r="D45" s="389">
        <v>-1.1</v>
      </c>
      <c r="E45" s="162">
        <v>35.8</v>
      </c>
      <c r="F45" s="162">
        <v>-4.7</v>
      </c>
      <c r="G45" s="162">
        <v>-7.8</v>
      </c>
      <c r="H45" s="162">
        <v>-16.1</v>
      </c>
      <c r="I45" s="162">
        <v>2.7</v>
      </c>
      <c r="J45" s="162">
        <v>21.1</v>
      </c>
      <c r="K45" s="162">
        <v>1.9</v>
      </c>
      <c r="L45" s="162">
        <v>41</v>
      </c>
      <c r="M45" s="162">
        <v>9.4</v>
      </c>
      <c r="N45" s="162">
        <v>-1.6</v>
      </c>
      <c r="O45" s="162">
        <v>18.7</v>
      </c>
      <c r="P45" s="162">
        <v>-7.3</v>
      </c>
      <c r="Q45" s="162">
        <v>-15.6</v>
      </c>
      <c r="R45" s="162">
        <v>25.5</v>
      </c>
      <c r="S45" s="162">
        <v>-24.1</v>
      </c>
    </row>
    <row r="46" spans="1:19" ht="13.5" customHeight="1">
      <c r="A46" s="171"/>
      <c r="B46" s="338" t="s">
        <v>634</v>
      </c>
      <c r="C46" s="172"/>
      <c r="D46" s="173">
        <v>1.6</v>
      </c>
      <c r="E46" s="174">
        <v>59.6</v>
      </c>
      <c r="F46" s="174">
        <v>-2.5</v>
      </c>
      <c r="G46" s="174">
        <v>14.5</v>
      </c>
      <c r="H46" s="174">
        <v>6.8</v>
      </c>
      <c r="I46" s="174">
        <v>7</v>
      </c>
      <c r="J46" s="174">
        <v>1.2</v>
      </c>
      <c r="K46" s="174">
        <v>1.4</v>
      </c>
      <c r="L46" s="174">
        <v>64</v>
      </c>
      <c r="M46" s="174">
        <v>7.1</v>
      </c>
      <c r="N46" s="174">
        <v>-5.1</v>
      </c>
      <c r="O46" s="174">
        <v>21.7</v>
      </c>
      <c r="P46" s="174">
        <v>7.5</v>
      </c>
      <c r="Q46" s="174">
        <v>-5.1</v>
      </c>
      <c r="R46" s="174">
        <v>44.6</v>
      </c>
      <c r="S46" s="174">
        <v>-27.1</v>
      </c>
    </row>
    <row r="47" spans="1:35" ht="27" customHeight="1">
      <c r="A47" s="654" t="s">
        <v>770</v>
      </c>
      <c r="B47" s="654"/>
      <c r="C47" s="655"/>
      <c r="D47" s="177">
        <v>-7.7</v>
      </c>
      <c r="E47" s="177">
        <v>10.1</v>
      </c>
      <c r="F47" s="177">
        <v>-3.7</v>
      </c>
      <c r="G47" s="177">
        <v>-13</v>
      </c>
      <c r="H47" s="177">
        <v>-8.4</v>
      </c>
      <c r="I47" s="177">
        <v>-2.9</v>
      </c>
      <c r="J47" s="177">
        <v>1.6</v>
      </c>
      <c r="K47" s="177">
        <v>-13.5</v>
      </c>
      <c r="L47" s="177">
        <v>5.7</v>
      </c>
      <c r="M47" s="177">
        <v>-10.5</v>
      </c>
      <c r="N47" s="177">
        <v>13.9</v>
      </c>
      <c r="O47" s="177">
        <v>14.8</v>
      </c>
      <c r="P47" s="177">
        <v>-62.2</v>
      </c>
      <c r="Q47" s="177">
        <v>0</v>
      </c>
      <c r="R47" s="177">
        <v>-4</v>
      </c>
      <c r="S47" s="177">
        <v>-10.3</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722</v>
      </c>
      <c r="B49" s="335"/>
      <c r="C49" s="335"/>
      <c r="D49" s="332"/>
      <c r="E49" s="332"/>
      <c r="F49" s="332"/>
      <c r="G49" s="332"/>
      <c r="H49" s="670"/>
      <c r="I49" s="670"/>
      <c r="J49" s="670"/>
      <c r="K49" s="670"/>
      <c r="L49" s="670"/>
      <c r="M49" s="670"/>
      <c r="N49" s="670"/>
      <c r="O49" s="670"/>
      <c r="P49" s="332"/>
      <c r="Q49" s="332"/>
      <c r="R49" s="332"/>
      <c r="S49" s="153" t="s">
        <v>332</v>
      </c>
    </row>
    <row r="50" spans="1:19" ht="13.5">
      <c r="A50" s="656" t="s">
        <v>4</v>
      </c>
      <c r="B50" s="656"/>
      <c r="C50" s="657"/>
      <c r="D50" s="144" t="s">
        <v>525</v>
      </c>
      <c r="E50" s="144" t="s">
        <v>526</v>
      </c>
      <c r="F50" s="144" t="s">
        <v>527</v>
      </c>
      <c r="G50" s="144" t="s">
        <v>528</v>
      </c>
      <c r="H50" s="144" t="s">
        <v>529</v>
      </c>
      <c r="I50" s="144" t="s">
        <v>530</v>
      </c>
      <c r="J50" s="144" t="s">
        <v>531</v>
      </c>
      <c r="K50" s="144" t="s">
        <v>532</v>
      </c>
      <c r="L50" s="144" t="s">
        <v>533</v>
      </c>
      <c r="M50" s="144" t="s">
        <v>534</v>
      </c>
      <c r="N50" s="144" t="s">
        <v>101</v>
      </c>
      <c r="O50" s="144" t="s">
        <v>536</v>
      </c>
      <c r="P50" s="144" t="s">
        <v>537</v>
      </c>
      <c r="Q50" s="144" t="s">
        <v>538</v>
      </c>
      <c r="R50" s="144" t="s">
        <v>539</v>
      </c>
      <c r="S50" s="144" t="s">
        <v>540</v>
      </c>
    </row>
    <row r="51" spans="1:19" ht="13.5">
      <c r="A51" s="658"/>
      <c r="B51" s="658"/>
      <c r="C51" s="659"/>
      <c r="D51" s="145" t="s">
        <v>17</v>
      </c>
      <c r="E51" s="145"/>
      <c r="F51" s="145"/>
      <c r="G51" s="145" t="s">
        <v>92</v>
      </c>
      <c r="H51" s="145" t="s">
        <v>18</v>
      </c>
      <c r="I51" s="145" t="s">
        <v>19</v>
      </c>
      <c r="J51" s="145" t="s">
        <v>20</v>
      </c>
      <c r="K51" s="145" t="s">
        <v>21</v>
      </c>
      <c r="L51" s="146" t="s">
        <v>22</v>
      </c>
      <c r="M51" s="147" t="s">
        <v>23</v>
      </c>
      <c r="N51" s="146" t="s">
        <v>99</v>
      </c>
      <c r="O51" s="146" t="s">
        <v>24</v>
      </c>
      <c r="P51" s="146" t="s">
        <v>25</v>
      </c>
      <c r="Q51" s="146" t="s">
        <v>26</v>
      </c>
      <c r="R51" s="146" t="s">
        <v>27</v>
      </c>
      <c r="S51" s="190" t="s">
        <v>656</v>
      </c>
    </row>
    <row r="52" spans="1:19" ht="18" customHeight="1">
      <c r="A52" s="660"/>
      <c r="B52" s="660"/>
      <c r="C52" s="661"/>
      <c r="D52" s="148" t="s">
        <v>28</v>
      </c>
      <c r="E52" s="148" t="s">
        <v>768</v>
      </c>
      <c r="F52" s="148" t="s">
        <v>769</v>
      </c>
      <c r="G52" s="148" t="s">
        <v>93</v>
      </c>
      <c r="H52" s="148" t="s">
        <v>29</v>
      </c>
      <c r="I52" s="148" t="s">
        <v>30</v>
      </c>
      <c r="J52" s="148" t="s">
        <v>31</v>
      </c>
      <c r="K52" s="148" t="s">
        <v>32</v>
      </c>
      <c r="L52" s="149" t="s">
        <v>33</v>
      </c>
      <c r="M52" s="150" t="s">
        <v>34</v>
      </c>
      <c r="N52" s="149" t="s">
        <v>100</v>
      </c>
      <c r="O52" s="149" t="s">
        <v>35</v>
      </c>
      <c r="P52" s="150" t="s">
        <v>36</v>
      </c>
      <c r="Q52" s="150" t="s">
        <v>37</v>
      </c>
      <c r="R52" s="149" t="s">
        <v>97</v>
      </c>
      <c r="S52" s="149" t="s">
        <v>657</v>
      </c>
    </row>
    <row r="53" spans="1:19" ht="15.75" customHeight="1">
      <c r="A53" s="165"/>
      <c r="B53" s="165"/>
      <c r="C53" s="165"/>
      <c r="D53" s="662" t="s">
        <v>91</v>
      </c>
      <c r="E53" s="662"/>
      <c r="F53" s="662"/>
      <c r="G53" s="662"/>
      <c r="H53" s="662"/>
      <c r="I53" s="662"/>
      <c r="J53" s="662"/>
      <c r="K53" s="662"/>
      <c r="L53" s="662"/>
      <c r="M53" s="662"/>
      <c r="N53" s="662"/>
      <c r="O53" s="662"/>
      <c r="P53" s="662"/>
      <c r="Q53" s="662"/>
      <c r="R53" s="662"/>
      <c r="S53" s="165"/>
    </row>
    <row r="54" spans="1:19" ht="13.5" customHeight="1">
      <c r="A54" s="321" t="s">
        <v>38</v>
      </c>
      <c r="B54" s="321" t="s">
        <v>94</v>
      </c>
      <c r="C54" s="322" t="s">
        <v>39</v>
      </c>
      <c r="D54" s="323">
        <v>88.2</v>
      </c>
      <c r="E54" s="324">
        <v>59.9</v>
      </c>
      <c r="F54" s="324">
        <v>85.6</v>
      </c>
      <c r="G54" s="324">
        <v>91.2</v>
      </c>
      <c r="H54" s="324">
        <v>116.6</v>
      </c>
      <c r="I54" s="324">
        <v>73.3</v>
      </c>
      <c r="J54" s="324">
        <v>95.1</v>
      </c>
      <c r="K54" s="324">
        <v>148.3</v>
      </c>
      <c r="L54" s="325">
        <v>81.7</v>
      </c>
      <c r="M54" s="325">
        <v>136.4</v>
      </c>
      <c r="N54" s="325">
        <v>91.1</v>
      </c>
      <c r="O54" s="325">
        <v>76.7</v>
      </c>
      <c r="P54" s="324">
        <v>86.3</v>
      </c>
      <c r="Q54" s="324">
        <v>79.4</v>
      </c>
      <c r="R54" s="324">
        <v>42.3</v>
      </c>
      <c r="S54" s="325">
        <v>174.2</v>
      </c>
    </row>
    <row r="55" spans="1:19" ht="13.5" customHeight="1">
      <c r="A55" s="326"/>
      <c r="B55" s="326" t="s">
        <v>590</v>
      </c>
      <c r="C55" s="327"/>
      <c r="D55" s="328">
        <v>86.2</v>
      </c>
      <c r="E55" s="161">
        <v>73.1</v>
      </c>
      <c r="F55" s="161">
        <v>84</v>
      </c>
      <c r="G55" s="161">
        <v>119.7</v>
      </c>
      <c r="H55" s="161">
        <v>146.7</v>
      </c>
      <c r="I55" s="161">
        <v>67</v>
      </c>
      <c r="J55" s="161">
        <v>95.2</v>
      </c>
      <c r="K55" s="161">
        <v>154.5</v>
      </c>
      <c r="L55" s="329">
        <v>101.6</v>
      </c>
      <c r="M55" s="329">
        <v>141.9</v>
      </c>
      <c r="N55" s="329">
        <v>92.1</v>
      </c>
      <c r="O55" s="329">
        <v>68.2</v>
      </c>
      <c r="P55" s="161">
        <v>60.6</v>
      </c>
      <c r="Q55" s="161">
        <v>88.6</v>
      </c>
      <c r="R55" s="161">
        <v>49.4</v>
      </c>
      <c r="S55" s="329">
        <v>155</v>
      </c>
    </row>
    <row r="56" spans="1:19" ht="13.5" customHeight="1">
      <c r="A56" s="326"/>
      <c r="B56" s="326" t="s">
        <v>592</v>
      </c>
      <c r="C56" s="327"/>
      <c r="D56" s="328">
        <v>91.5</v>
      </c>
      <c r="E56" s="161">
        <v>88.6</v>
      </c>
      <c r="F56" s="161">
        <v>89.1</v>
      </c>
      <c r="G56" s="161">
        <v>95.5</v>
      </c>
      <c r="H56" s="161">
        <v>109</v>
      </c>
      <c r="I56" s="161">
        <v>83.2</v>
      </c>
      <c r="J56" s="161">
        <v>105.2</v>
      </c>
      <c r="K56" s="161">
        <v>141.9</v>
      </c>
      <c r="L56" s="329">
        <v>136.3</v>
      </c>
      <c r="M56" s="329">
        <v>126.7</v>
      </c>
      <c r="N56" s="329">
        <v>102.1</v>
      </c>
      <c r="O56" s="329">
        <v>73.4</v>
      </c>
      <c r="P56" s="161">
        <v>78.9</v>
      </c>
      <c r="Q56" s="161">
        <v>87.3</v>
      </c>
      <c r="R56" s="161">
        <v>70.9</v>
      </c>
      <c r="S56" s="329">
        <v>126.5</v>
      </c>
    </row>
    <row r="57" spans="1:19" ht="13.5" customHeight="1">
      <c r="A57" s="326"/>
      <c r="B57" s="326" t="s">
        <v>593</v>
      </c>
      <c r="C57" s="327"/>
      <c r="D57" s="328">
        <v>98.4</v>
      </c>
      <c r="E57" s="161">
        <v>92.8</v>
      </c>
      <c r="F57" s="161">
        <v>95.6</v>
      </c>
      <c r="G57" s="161">
        <v>94.3</v>
      </c>
      <c r="H57" s="161">
        <v>83.4</v>
      </c>
      <c r="I57" s="161">
        <v>100.3</v>
      </c>
      <c r="J57" s="161">
        <v>110.8</v>
      </c>
      <c r="K57" s="161">
        <v>123.1</v>
      </c>
      <c r="L57" s="329">
        <v>136.1</v>
      </c>
      <c r="M57" s="329">
        <v>116</v>
      </c>
      <c r="N57" s="329">
        <v>116.6</v>
      </c>
      <c r="O57" s="329">
        <v>92.3</v>
      </c>
      <c r="P57" s="161">
        <v>86.5</v>
      </c>
      <c r="Q57" s="161">
        <v>93.2</v>
      </c>
      <c r="R57" s="161">
        <v>105.5</v>
      </c>
      <c r="S57" s="329">
        <v>112.3</v>
      </c>
    </row>
    <row r="58" spans="1:19" ht="13.5" customHeight="1">
      <c r="A58" s="326"/>
      <c r="B58" s="326" t="s">
        <v>333</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336</v>
      </c>
      <c r="C59" s="231"/>
      <c r="D59" s="175">
        <v>101.8</v>
      </c>
      <c r="E59" s="176">
        <v>84.7</v>
      </c>
      <c r="F59" s="176">
        <v>98.6</v>
      </c>
      <c r="G59" s="176">
        <v>82.3</v>
      </c>
      <c r="H59" s="176">
        <v>97.3</v>
      </c>
      <c r="I59" s="176">
        <v>96.6</v>
      </c>
      <c r="J59" s="176">
        <v>84.6</v>
      </c>
      <c r="K59" s="176">
        <v>114.4</v>
      </c>
      <c r="L59" s="176">
        <v>100.8</v>
      </c>
      <c r="M59" s="176">
        <v>99.1</v>
      </c>
      <c r="N59" s="176">
        <v>89.9</v>
      </c>
      <c r="O59" s="176">
        <v>101.4</v>
      </c>
      <c r="P59" s="176">
        <v>182.4</v>
      </c>
      <c r="Q59" s="176">
        <v>98.8</v>
      </c>
      <c r="R59" s="176">
        <v>90.7</v>
      </c>
      <c r="S59" s="176">
        <v>102.6</v>
      </c>
    </row>
    <row r="60" spans="1:19" ht="13.5" customHeight="1">
      <c r="A60" s="326"/>
      <c r="B60" s="326" t="s">
        <v>46</v>
      </c>
      <c r="C60" s="327"/>
      <c r="D60" s="387">
        <v>91.5</v>
      </c>
      <c r="E60" s="388">
        <v>78.2</v>
      </c>
      <c r="F60" s="388">
        <v>95.5</v>
      </c>
      <c r="G60" s="388">
        <v>62.1</v>
      </c>
      <c r="H60" s="388">
        <v>92.2</v>
      </c>
      <c r="I60" s="388">
        <v>94.2</v>
      </c>
      <c r="J60" s="388">
        <v>80.3</v>
      </c>
      <c r="K60" s="388">
        <v>97.3</v>
      </c>
      <c r="L60" s="388">
        <v>102.4</v>
      </c>
      <c r="M60" s="388">
        <v>95.3</v>
      </c>
      <c r="N60" s="388">
        <v>97.3</v>
      </c>
      <c r="O60" s="388">
        <v>115.5</v>
      </c>
      <c r="P60" s="388">
        <v>59.3</v>
      </c>
      <c r="Q60" s="388">
        <v>98.5</v>
      </c>
      <c r="R60" s="388">
        <v>87.2</v>
      </c>
      <c r="S60" s="388">
        <v>92.8</v>
      </c>
    </row>
    <row r="61" spans="1:19" ht="13.5" customHeight="1">
      <c r="A61" s="326"/>
      <c r="B61" s="326" t="s">
        <v>47</v>
      </c>
      <c r="C61" s="327"/>
      <c r="D61" s="389">
        <v>100.7</v>
      </c>
      <c r="E61" s="162">
        <v>89.2</v>
      </c>
      <c r="F61" s="162">
        <v>98.6</v>
      </c>
      <c r="G61" s="162">
        <v>86.8</v>
      </c>
      <c r="H61" s="162">
        <v>83.5</v>
      </c>
      <c r="I61" s="162">
        <v>95.5</v>
      </c>
      <c r="J61" s="162">
        <v>65.8</v>
      </c>
      <c r="K61" s="162">
        <v>104.2</v>
      </c>
      <c r="L61" s="162">
        <v>96.5</v>
      </c>
      <c r="M61" s="162">
        <v>92.9</v>
      </c>
      <c r="N61" s="162">
        <v>86.1</v>
      </c>
      <c r="O61" s="162">
        <v>103</v>
      </c>
      <c r="P61" s="162">
        <v>204.5</v>
      </c>
      <c r="Q61" s="162">
        <v>90.9</v>
      </c>
      <c r="R61" s="162">
        <v>72</v>
      </c>
      <c r="S61" s="162">
        <v>100.6</v>
      </c>
    </row>
    <row r="62" spans="1:19" ht="13.5" customHeight="1">
      <c r="A62" s="326"/>
      <c r="B62" s="326" t="s">
        <v>16</v>
      </c>
      <c r="C62" s="327"/>
      <c r="D62" s="389">
        <v>103.5</v>
      </c>
      <c r="E62" s="162">
        <v>106</v>
      </c>
      <c r="F62" s="162">
        <v>100.8</v>
      </c>
      <c r="G62" s="162">
        <v>74.9</v>
      </c>
      <c r="H62" s="162">
        <v>98.8</v>
      </c>
      <c r="I62" s="162">
        <v>96.2</v>
      </c>
      <c r="J62" s="162">
        <v>67.2</v>
      </c>
      <c r="K62" s="162">
        <v>103.1</v>
      </c>
      <c r="L62" s="162">
        <v>99</v>
      </c>
      <c r="M62" s="162">
        <v>81.8</v>
      </c>
      <c r="N62" s="162">
        <v>69.1</v>
      </c>
      <c r="O62" s="162">
        <v>99.9</v>
      </c>
      <c r="P62" s="162">
        <v>205.7</v>
      </c>
      <c r="Q62" s="162">
        <v>118.2</v>
      </c>
      <c r="R62" s="162">
        <v>84.1</v>
      </c>
      <c r="S62" s="162">
        <v>89.8</v>
      </c>
    </row>
    <row r="63" spans="1:19" ht="13.5" customHeight="1">
      <c r="A63" s="326"/>
      <c r="B63" s="326" t="s">
        <v>48</v>
      </c>
      <c r="C63" s="327"/>
      <c r="D63" s="389">
        <v>104.2</v>
      </c>
      <c r="E63" s="162">
        <v>89.2</v>
      </c>
      <c r="F63" s="162">
        <v>102.4</v>
      </c>
      <c r="G63" s="162">
        <v>60.4</v>
      </c>
      <c r="H63" s="162">
        <v>95.6</v>
      </c>
      <c r="I63" s="162">
        <v>99</v>
      </c>
      <c r="J63" s="162">
        <v>71.1</v>
      </c>
      <c r="K63" s="162">
        <v>103.1</v>
      </c>
      <c r="L63" s="162">
        <v>98.2</v>
      </c>
      <c r="M63" s="162">
        <v>88.1</v>
      </c>
      <c r="N63" s="162">
        <v>83.2</v>
      </c>
      <c r="O63" s="162">
        <v>121.7</v>
      </c>
      <c r="P63" s="162">
        <v>206.3</v>
      </c>
      <c r="Q63" s="162">
        <v>98.5</v>
      </c>
      <c r="R63" s="162">
        <v>88.2</v>
      </c>
      <c r="S63" s="162">
        <v>103.8</v>
      </c>
    </row>
    <row r="64" spans="1:19" ht="13.5" customHeight="1">
      <c r="A64" s="326"/>
      <c r="B64" s="326" t="s">
        <v>90</v>
      </c>
      <c r="C64" s="327"/>
      <c r="D64" s="389">
        <v>105.6</v>
      </c>
      <c r="E64" s="162">
        <v>79.3</v>
      </c>
      <c r="F64" s="162">
        <v>105.5</v>
      </c>
      <c r="G64" s="162">
        <v>75.8</v>
      </c>
      <c r="H64" s="162">
        <v>101</v>
      </c>
      <c r="I64" s="162">
        <v>104.8</v>
      </c>
      <c r="J64" s="162">
        <v>80.3</v>
      </c>
      <c r="K64" s="162">
        <v>106.6</v>
      </c>
      <c r="L64" s="162">
        <v>101.5</v>
      </c>
      <c r="M64" s="162">
        <v>98.4</v>
      </c>
      <c r="N64" s="162">
        <v>94.5</v>
      </c>
      <c r="O64" s="162">
        <v>112.3</v>
      </c>
      <c r="P64" s="162">
        <v>163.6</v>
      </c>
      <c r="Q64" s="162">
        <v>92.4</v>
      </c>
      <c r="R64" s="162">
        <v>95.3</v>
      </c>
      <c r="S64" s="162">
        <v>114.6</v>
      </c>
    </row>
    <row r="65" spans="1:19" ht="13.5" customHeight="1">
      <c r="A65" s="326" t="s">
        <v>335</v>
      </c>
      <c r="B65" s="326" t="s">
        <v>49</v>
      </c>
      <c r="C65" s="327" t="s">
        <v>594</v>
      </c>
      <c r="D65" s="389">
        <v>95.8</v>
      </c>
      <c r="E65" s="162">
        <v>55</v>
      </c>
      <c r="F65" s="162">
        <v>95.3</v>
      </c>
      <c r="G65" s="162">
        <v>88.1</v>
      </c>
      <c r="H65" s="162">
        <v>89</v>
      </c>
      <c r="I65" s="162">
        <v>93.6</v>
      </c>
      <c r="J65" s="162">
        <v>76.3</v>
      </c>
      <c r="K65" s="162">
        <v>96.5</v>
      </c>
      <c r="L65" s="162">
        <v>91.6</v>
      </c>
      <c r="M65" s="162">
        <v>92.1</v>
      </c>
      <c r="N65" s="162">
        <v>87.3</v>
      </c>
      <c r="O65" s="162">
        <v>93.8</v>
      </c>
      <c r="P65" s="162">
        <v>166.5</v>
      </c>
      <c r="Q65" s="162">
        <v>90.9</v>
      </c>
      <c r="R65" s="162">
        <v>131.3</v>
      </c>
      <c r="S65" s="162">
        <v>73.8</v>
      </c>
    </row>
    <row r="66" spans="1:19" ht="13.5" customHeight="1">
      <c r="A66" s="326"/>
      <c r="B66" s="326" t="s">
        <v>40</v>
      </c>
      <c r="C66" s="327"/>
      <c r="D66" s="389">
        <v>103.5</v>
      </c>
      <c r="E66" s="162">
        <v>79.1</v>
      </c>
      <c r="F66" s="162">
        <v>106.8</v>
      </c>
      <c r="G66" s="162">
        <v>72.9</v>
      </c>
      <c r="H66" s="162">
        <v>91.2</v>
      </c>
      <c r="I66" s="162">
        <v>97.8</v>
      </c>
      <c r="J66" s="162">
        <v>65.8</v>
      </c>
      <c r="K66" s="162">
        <v>71.8</v>
      </c>
      <c r="L66" s="162">
        <v>99.2</v>
      </c>
      <c r="M66" s="162">
        <v>100</v>
      </c>
      <c r="N66" s="162">
        <v>78.9</v>
      </c>
      <c r="O66" s="162">
        <v>87.5</v>
      </c>
      <c r="P66" s="162">
        <v>193.9</v>
      </c>
      <c r="Q66" s="162">
        <v>97</v>
      </c>
      <c r="R66" s="162">
        <v>81.8</v>
      </c>
      <c r="S66" s="162">
        <v>76.9</v>
      </c>
    </row>
    <row r="67" spans="1:19" ht="13.5" customHeight="1">
      <c r="A67" s="326"/>
      <c r="B67" s="326" t="s">
        <v>41</v>
      </c>
      <c r="C67" s="327"/>
      <c r="D67" s="389">
        <v>102.8</v>
      </c>
      <c r="E67" s="162">
        <v>77</v>
      </c>
      <c r="F67" s="162">
        <v>110.5</v>
      </c>
      <c r="G67" s="162">
        <v>79.7</v>
      </c>
      <c r="H67" s="162">
        <v>100</v>
      </c>
      <c r="I67" s="162">
        <v>91.7</v>
      </c>
      <c r="J67" s="162">
        <v>76.3</v>
      </c>
      <c r="K67" s="162">
        <v>118.8</v>
      </c>
      <c r="L67" s="162">
        <v>104.2</v>
      </c>
      <c r="M67" s="162">
        <v>88.9</v>
      </c>
      <c r="N67" s="162">
        <v>97.2</v>
      </c>
      <c r="O67" s="162">
        <v>90.6</v>
      </c>
      <c r="P67" s="162">
        <v>148.2</v>
      </c>
      <c r="Q67" s="162">
        <v>86.4</v>
      </c>
      <c r="R67" s="162">
        <v>72.7</v>
      </c>
      <c r="S67" s="162">
        <v>84.6</v>
      </c>
    </row>
    <row r="68" spans="1:19" ht="13.5" customHeight="1">
      <c r="A68" s="326"/>
      <c r="B68" s="326" t="s">
        <v>42</v>
      </c>
      <c r="C68" s="327"/>
      <c r="D68" s="389">
        <v>108.5</v>
      </c>
      <c r="E68" s="162">
        <v>70.2</v>
      </c>
      <c r="F68" s="162">
        <v>105.8</v>
      </c>
      <c r="G68" s="162">
        <v>99.2</v>
      </c>
      <c r="H68" s="162">
        <v>122</v>
      </c>
      <c r="I68" s="162">
        <v>100</v>
      </c>
      <c r="J68" s="162">
        <v>88.2</v>
      </c>
      <c r="K68" s="162">
        <v>112.9</v>
      </c>
      <c r="L68" s="162">
        <v>111.8</v>
      </c>
      <c r="M68" s="162">
        <v>88.1</v>
      </c>
      <c r="N68" s="162">
        <v>85.9</v>
      </c>
      <c r="O68" s="162">
        <v>96.9</v>
      </c>
      <c r="P68" s="162">
        <v>245.7</v>
      </c>
      <c r="Q68" s="162">
        <v>93.9</v>
      </c>
      <c r="R68" s="162">
        <v>90.9</v>
      </c>
      <c r="S68" s="162">
        <v>81.5</v>
      </c>
    </row>
    <row r="69" spans="1:19" ht="13.5" customHeight="1">
      <c r="A69" s="326"/>
      <c r="B69" s="326" t="s">
        <v>43</v>
      </c>
      <c r="C69" s="327"/>
      <c r="D69" s="389">
        <v>101.4</v>
      </c>
      <c r="E69" s="162">
        <v>72.8</v>
      </c>
      <c r="F69" s="162">
        <v>99.5</v>
      </c>
      <c r="G69" s="162">
        <v>81.4</v>
      </c>
      <c r="H69" s="162">
        <v>94.5</v>
      </c>
      <c r="I69" s="162">
        <v>92.3</v>
      </c>
      <c r="J69" s="162">
        <v>93.4</v>
      </c>
      <c r="K69" s="162">
        <v>120</v>
      </c>
      <c r="L69" s="162">
        <v>102.5</v>
      </c>
      <c r="M69" s="162">
        <v>90.5</v>
      </c>
      <c r="N69" s="162">
        <v>80.3</v>
      </c>
      <c r="O69" s="162">
        <v>110.9</v>
      </c>
      <c r="P69" s="162">
        <v>189</v>
      </c>
      <c r="Q69" s="162">
        <v>98.5</v>
      </c>
      <c r="R69" s="162">
        <v>94.9</v>
      </c>
      <c r="S69" s="162">
        <v>92.3</v>
      </c>
    </row>
    <row r="70" spans="1:46" ht="13.5" customHeight="1">
      <c r="A70" s="326"/>
      <c r="B70" s="326" t="s">
        <v>44</v>
      </c>
      <c r="C70" s="327"/>
      <c r="D70" s="389">
        <v>105.6</v>
      </c>
      <c r="E70" s="162">
        <v>89.5</v>
      </c>
      <c r="F70" s="162">
        <v>100.5</v>
      </c>
      <c r="G70" s="162">
        <v>100.8</v>
      </c>
      <c r="H70" s="162">
        <v>90.1</v>
      </c>
      <c r="I70" s="162">
        <v>96.2</v>
      </c>
      <c r="J70" s="162">
        <v>97.4</v>
      </c>
      <c r="K70" s="162">
        <v>112.9</v>
      </c>
      <c r="L70" s="162">
        <v>100.8</v>
      </c>
      <c r="M70" s="162">
        <v>88.9</v>
      </c>
      <c r="N70" s="162">
        <v>81.7</v>
      </c>
      <c r="O70" s="162">
        <v>125</v>
      </c>
      <c r="P70" s="162">
        <v>231.1</v>
      </c>
      <c r="Q70" s="162">
        <v>92.4</v>
      </c>
      <c r="R70" s="162">
        <v>84.8</v>
      </c>
      <c r="S70" s="162">
        <v>92.3</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45</v>
      </c>
      <c r="C71" s="327"/>
      <c r="D71" s="389">
        <v>101.4</v>
      </c>
      <c r="E71" s="162">
        <v>79.1</v>
      </c>
      <c r="F71" s="162">
        <v>98.9</v>
      </c>
      <c r="G71" s="162">
        <v>78</v>
      </c>
      <c r="H71" s="162">
        <v>102.2</v>
      </c>
      <c r="I71" s="162">
        <v>93.6</v>
      </c>
      <c r="J71" s="162">
        <v>85.5</v>
      </c>
      <c r="K71" s="162">
        <v>104.7</v>
      </c>
      <c r="L71" s="162">
        <v>109.2</v>
      </c>
      <c r="M71" s="162">
        <v>87.3</v>
      </c>
      <c r="N71" s="162">
        <v>93</v>
      </c>
      <c r="O71" s="162">
        <v>107.8</v>
      </c>
      <c r="P71" s="162">
        <v>169.5</v>
      </c>
      <c r="Q71" s="162">
        <v>104.5</v>
      </c>
      <c r="R71" s="162">
        <v>99</v>
      </c>
      <c r="S71" s="162">
        <v>116.9</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631</v>
      </c>
      <c r="C72" s="172"/>
      <c r="D72" s="173">
        <v>93.7</v>
      </c>
      <c r="E72" s="174">
        <v>77</v>
      </c>
      <c r="F72" s="174">
        <v>96.3</v>
      </c>
      <c r="G72" s="174">
        <v>67.8</v>
      </c>
      <c r="H72" s="174">
        <v>87.9</v>
      </c>
      <c r="I72" s="174">
        <v>90.7</v>
      </c>
      <c r="J72" s="174">
        <v>88.2</v>
      </c>
      <c r="K72" s="174">
        <v>92.9</v>
      </c>
      <c r="L72" s="174">
        <v>121</v>
      </c>
      <c r="M72" s="174">
        <v>90.5</v>
      </c>
      <c r="N72" s="174">
        <v>105.6</v>
      </c>
      <c r="O72" s="174">
        <v>126.6</v>
      </c>
      <c r="P72" s="174">
        <v>58.5</v>
      </c>
      <c r="Q72" s="174">
        <v>104.5</v>
      </c>
      <c r="R72" s="174">
        <v>100</v>
      </c>
      <c r="S72" s="174">
        <v>106.2</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2" t="s">
        <v>548</v>
      </c>
      <c r="E73" s="652"/>
      <c r="F73" s="652"/>
      <c r="G73" s="652"/>
      <c r="H73" s="652"/>
      <c r="I73" s="652"/>
      <c r="J73" s="652"/>
      <c r="K73" s="652"/>
      <c r="L73" s="652"/>
      <c r="M73" s="652"/>
      <c r="N73" s="652"/>
      <c r="O73" s="652"/>
      <c r="P73" s="652"/>
      <c r="Q73" s="652"/>
      <c r="R73" s="652"/>
      <c r="S73" s="652"/>
    </row>
    <row r="74" spans="1:19" ht="13.5" customHeight="1">
      <c r="A74" s="321" t="s">
        <v>38</v>
      </c>
      <c r="B74" s="321" t="s">
        <v>94</v>
      </c>
      <c r="C74" s="322" t="s">
        <v>39</v>
      </c>
      <c r="D74" s="323">
        <v>-3.7</v>
      </c>
      <c r="E74" s="324">
        <v>10.8</v>
      </c>
      <c r="F74" s="324">
        <v>0.6</v>
      </c>
      <c r="G74" s="324">
        <v>-15.8</v>
      </c>
      <c r="H74" s="324">
        <v>1.2</v>
      </c>
      <c r="I74" s="324">
        <v>-7.7</v>
      </c>
      <c r="J74" s="324">
        <v>7.8</v>
      </c>
      <c r="K74" s="324">
        <v>0.5</v>
      </c>
      <c r="L74" s="325">
        <v>15.3</v>
      </c>
      <c r="M74" s="325">
        <v>28.4</v>
      </c>
      <c r="N74" s="325">
        <v>-18.8</v>
      </c>
      <c r="O74" s="325">
        <v>-32.9</v>
      </c>
      <c r="P74" s="324">
        <v>-24</v>
      </c>
      <c r="Q74" s="324">
        <v>-11.2</v>
      </c>
      <c r="R74" s="324">
        <v>7.5</v>
      </c>
      <c r="S74" s="325">
        <v>2.8</v>
      </c>
    </row>
    <row r="75" spans="1:19" ht="13.5" customHeight="1">
      <c r="A75" s="326"/>
      <c r="B75" s="326" t="s">
        <v>590</v>
      </c>
      <c r="C75" s="327"/>
      <c r="D75" s="328">
        <v>-2.2</v>
      </c>
      <c r="E75" s="161">
        <v>22.2</v>
      </c>
      <c r="F75" s="161">
        <v>-1.8</v>
      </c>
      <c r="G75" s="161">
        <v>31.3</v>
      </c>
      <c r="H75" s="161">
        <v>25.8</v>
      </c>
      <c r="I75" s="161">
        <v>-8.7</v>
      </c>
      <c r="J75" s="161">
        <v>0.2</v>
      </c>
      <c r="K75" s="161">
        <v>4.1</v>
      </c>
      <c r="L75" s="329">
        <v>24.2</v>
      </c>
      <c r="M75" s="329">
        <v>4.1</v>
      </c>
      <c r="N75" s="329">
        <v>1.1</v>
      </c>
      <c r="O75" s="329">
        <v>-11</v>
      </c>
      <c r="P75" s="161">
        <v>-29.7</v>
      </c>
      <c r="Q75" s="161">
        <v>11.7</v>
      </c>
      <c r="R75" s="161">
        <v>16.9</v>
      </c>
      <c r="S75" s="329">
        <v>-10.9</v>
      </c>
    </row>
    <row r="76" spans="1:19" ht="13.5" customHeight="1">
      <c r="A76" s="326"/>
      <c r="B76" s="326" t="s">
        <v>592</v>
      </c>
      <c r="C76" s="327"/>
      <c r="D76" s="328">
        <v>6.2</v>
      </c>
      <c r="E76" s="161">
        <v>21.1</v>
      </c>
      <c r="F76" s="161">
        <v>6</v>
      </c>
      <c r="G76" s="161">
        <v>-20.2</v>
      </c>
      <c r="H76" s="161">
        <v>-25.6</v>
      </c>
      <c r="I76" s="161">
        <v>24.3</v>
      </c>
      <c r="J76" s="161">
        <v>10.5</v>
      </c>
      <c r="K76" s="161">
        <v>-8.1</v>
      </c>
      <c r="L76" s="329">
        <v>34.1</v>
      </c>
      <c r="M76" s="329">
        <v>-10.7</v>
      </c>
      <c r="N76" s="329">
        <v>10.8</v>
      </c>
      <c r="O76" s="329">
        <v>7.7</v>
      </c>
      <c r="P76" s="161">
        <v>30.1</v>
      </c>
      <c r="Q76" s="161">
        <v>-1.5</v>
      </c>
      <c r="R76" s="161">
        <v>43.4</v>
      </c>
      <c r="S76" s="329">
        <v>-18.4</v>
      </c>
    </row>
    <row r="77" spans="1:19" ht="13.5" customHeight="1">
      <c r="A77" s="326"/>
      <c r="B77" s="326" t="s">
        <v>593</v>
      </c>
      <c r="C77" s="327"/>
      <c r="D77" s="328">
        <v>7.5</v>
      </c>
      <c r="E77" s="161">
        <v>4.8</v>
      </c>
      <c r="F77" s="161">
        <v>7.3</v>
      </c>
      <c r="G77" s="161">
        <v>-1.2</v>
      </c>
      <c r="H77" s="161">
        <v>-23.5</v>
      </c>
      <c r="I77" s="161">
        <v>20.4</v>
      </c>
      <c r="J77" s="161">
        <v>5.4</v>
      </c>
      <c r="K77" s="161">
        <v>-13.2</v>
      </c>
      <c r="L77" s="329">
        <v>-0.1</v>
      </c>
      <c r="M77" s="329">
        <v>-8.4</v>
      </c>
      <c r="N77" s="329">
        <v>14.3</v>
      </c>
      <c r="O77" s="329">
        <v>25.6</v>
      </c>
      <c r="P77" s="161">
        <v>9.6</v>
      </c>
      <c r="Q77" s="161">
        <v>6.8</v>
      </c>
      <c r="R77" s="161">
        <v>48.9</v>
      </c>
      <c r="S77" s="329">
        <v>-11.3</v>
      </c>
    </row>
    <row r="78" spans="1:19" ht="13.5" customHeight="1">
      <c r="A78" s="326"/>
      <c r="B78" s="326" t="s">
        <v>333</v>
      </c>
      <c r="C78" s="327"/>
      <c r="D78" s="328">
        <v>1.6</v>
      </c>
      <c r="E78" s="161">
        <v>7.7</v>
      </c>
      <c r="F78" s="161">
        <v>4.6</v>
      </c>
      <c r="G78" s="161">
        <v>6</v>
      </c>
      <c r="H78" s="161">
        <v>19.8</v>
      </c>
      <c r="I78" s="161">
        <v>-0.2</v>
      </c>
      <c r="J78" s="161">
        <v>-9.8</v>
      </c>
      <c r="K78" s="161">
        <v>-18.8</v>
      </c>
      <c r="L78" s="329">
        <v>-26.5</v>
      </c>
      <c r="M78" s="329">
        <v>-13.8</v>
      </c>
      <c r="N78" s="329">
        <v>-14.2</v>
      </c>
      <c r="O78" s="329">
        <v>8.4</v>
      </c>
      <c r="P78" s="161">
        <v>15.6</v>
      </c>
      <c r="Q78" s="161">
        <v>7.3</v>
      </c>
      <c r="R78" s="161">
        <v>-5.2</v>
      </c>
      <c r="S78" s="329">
        <v>-10.8</v>
      </c>
    </row>
    <row r="79" spans="1:19" ht="13.5" customHeight="1">
      <c r="A79" s="230"/>
      <c r="B79" s="171" t="s">
        <v>336</v>
      </c>
      <c r="C79" s="231"/>
      <c r="D79" s="175">
        <v>1.8</v>
      </c>
      <c r="E79" s="176">
        <v>-15.4</v>
      </c>
      <c r="F79" s="176">
        <v>-1.4</v>
      </c>
      <c r="G79" s="176">
        <v>-17.7</v>
      </c>
      <c r="H79" s="176">
        <v>-2.7</v>
      </c>
      <c r="I79" s="176">
        <v>-3.3</v>
      </c>
      <c r="J79" s="176">
        <v>-15.4</v>
      </c>
      <c r="K79" s="176">
        <v>14.5</v>
      </c>
      <c r="L79" s="176">
        <v>0.8</v>
      </c>
      <c r="M79" s="176">
        <v>-0.9</v>
      </c>
      <c r="N79" s="176">
        <v>-10.1</v>
      </c>
      <c r="O79" s="176">
        <v>1.4</v>
      </c>
      <c r="P79" s="176">
        <v>82.3</v>
      </c>
      <c r="Q79" s="176">
        <v>-1.2</v>
      </c>
      <c r="R79" s="176">
        <v>-9.3</v>
      </c>
      <c r="S79" s="176">
        <v>2.5</v>
      </c>
    </row>
    <row r="80" spans="1:19" ht="13.5" customHeight="1">
      <c r="A80" s="326"/>
      <c r="B80" s="326" t="s">
        <v>46</v>
      </c>
      <c r="C80" s="327"/>
      <c r="D80" s="387">
        <v>-0.8</v>
      </c>
      <c r="E80" s="388">
        <v>-9.7</v>
      </c>
      <c r="F80" s="388">
        <v>-1.1</v>
      </c>
      <c r="G80" s="388">
        <v>-33.6</v>
      </c>
      <c r="H80" s="388">
        <v>1.3</v>
      </c>
      <c r="I80" s="388">
        <v>-2.1</v>
      </c>
      <c r="J80" s="388">
        <v>-17.6</v>
      </c>
      <c r="K80" s="388">
        <v>0</v>
      </c>
      <c r="L80" s="388">
        <v>6.1</v>
      </c>
      <c r="M80" s="388">
        <v>-5.5</v>
      </c>
      <c r="N80" s="388">
        <v>-15.8</v>
      </c>
      <c r="O80" s="388">
        <v>12.2</v>
      </c>
      <c r="P80" s="388">
        <v>115.7</v>
      </c>
      <c r="Q80" s="388">
        <v>-4.4</v>
      </c>
      <c r="R80" s="388">
        <v>4.9</v>
      </c>
      <c r="S80" s="388">
        <v>13.2</v>
      </c>
    </row>
    <row r="81" spans="1:19" ht="13.5" customHeight="1">
      <c r="A81" s="326"/>
      <c r="B81" s="326" t="s">
        <v>47</v>
      </c>
      <c r="C81" s="327"/>
      <c r="D81" s="389">
        <v>1.4</v>
      </c>
      <c r="E81" s="162">
        <v>0</v>
      </c>
      <c r="F81" s="162">
        <v>0</v>
      </c>
      <c r="G81" s="162">
        <v>-8.1</v>
      </c>
      <c r="H81" s="162">
        <v>-13.6</v>
      </c>
      <c r="I81" s="162">
        <v>3.2</v>
      </c>
      <c r="J81" s="162">
        <v>-29.6</v>
      </c>
      <c r="K81" s="162">
        <v>20.3</v>
      </c>
      <c r="L81" s="162">
        <v>10.6</v>
      </c>
      <c r="M81" s="162">
        <v>0.8</v>
      </c>
      <c r="N81" s="162">
        <v>-12.8</v>
      </c>
      <c r="O81" s="162">
        <v>8.1</v>
      </c>
      <c r="P81" s="162">
        <v>18.8</v>
      </c>
      <c r="Q81" s="162">
        <v>9.1</v>
      </c>
      <c r="R81" s="162">
        <v>-17.4</v>
      </c>
      <c r="S81" s="162">
        <v>-7.2</v>
      </c>
    </row>
    <row r="82" spans="1:19" ht="13.5" customHeight="1">
      <c r="A82" s="326"/>
      <c r="B82" s="326" t="s">
        <v>16</v>
      </c>
      <c r="C82" s="327"/>
      <c r="D82" s="389">
        <v>0.7</v>
      </c>
      <c r="E82" s="162">
        <v>15.4</v>
      </c>
      <c r="F82" s="162">
        <v>-4.5</v>
      </c>
      <c r="G82" s="162">
        <v>-25.4</v>
      </c>
      <c r="H82" s="162">
        <v>-10.9</v>
      </c>
      <c r="I82" s="162">
        <v>-5.3</v>
      </c>
      <c r="J82" s="162">
        <v>-31.1</v>
      </c>
      <c r="K82" s="162">
        <v>2.2</v>
      </c>
      <c r="L82" s="162">
        <v>2.6</v>
      </c>
      <c r="M82" s="162">
        <v>-20.1</v>
      </c>
      <c r="N82" s="162">
        <v>-16.9</v>
      </c>
      <c r="O82" s="162">
        <v>1.6</v>
      </c>
      <c r="P82" s="162">
        <v>94.8</v>
      </c>
      <c r="Q82" s="162">
        <v>-7.2</v>
      </c>
      <c r="R82" s="162">
        <v>-5.7</v>
      </c>
      <c r="S82" s="162">
        <v>5.3</v>
      </c>
    </row>
    <row r="83" spans="1:19" ht="13.5" customHeight="1">
      <c r="A83" s="326"/>
      <c r="B83" s="326" t="s">
        <v>48</v>
      </c>
      <c r="C83" s="327"/>
      <c r="D83" s="389">
        <v>-1.4</v>
      </c>
      <c r="E83" s="162">
        <v>-5.1</v>
      </c>
      <c r="F83" s="162">
        <v>-5.9</v>
      </c>
      <c r="G83" s="162">
        <v>-22</v>
      </c>
      <c r="H83" s="162">
        <v>-8.4</v>
      </c>
      <c r="I83" s="162">
        <v>-6.9</v>
      </c>
      <c r="J83" s="162">
        <v>-34.2</v>
      </c>
      <c r="K83" s="162">
        <v>-6.4</v>
      </c>
      <c r="L83" s="162">
        <v>0.9</v>
      </c>
      <c r="M83" s="162">
        <v>-19</v>
      </c>
      <c r="N83" s="162">
        <v>0</v>
      </c>
      <c r="O83" s="162">
        <v>6.8</v>
      </c>
      <c r="P83" s="162">
        <v>138.1</v>
      </c>
      <c r="Q83" s="162">
        <v>-23.5</v>
      </c>
      <c r="R83" s="162">
        <v>-18.7</v>
      </c>
      <c r="S83" s="162">
        <v>11.8</v>
      </c>
    </row>
    <row r="84" spans="1:19" ht="13.5" customHeight="1">
      <c r="A84" s="326"/>
      <c r="B84" s="326" t="s">
        <v>90</v>
      </c>
      <c r="C84" s="327"/>
      <c r="D84" s="389">
        <v>-0.7</v>
      </c>
      <c r="E84" s="162">
        <v>-14.7</v>
      </c>
      <c r="F84" s="162">
        <v>2.6</v>
      </c>
      <c r="G84" s="162">
        <v>-13.6</v>
      </c>
      <c r="H84" s="162">
        <v>-6.1</v>
      </c>
      <c r="I84" s="162">
        <v>-6.5</v>
      </c>
      <c r="J84" s="162">
        <v>-24.7</v>
      </c>
      <c r="K84" s="162">
        <v>2.3</v>
      </c>
      <c r="L84" s="162">
        <v>0</v>
      </c>
      <c r="M84" s="162">
        <v>-6.8</v>
      </c>
      <c r="N84" s="162">
        <v>4.8</v>
      </c>
      <c r="O84" s="162">
        <v>17.9</v>
      </c>
      <c r="P84" s="162">
        <v>6</v>
      </c>
      <c r="Q84" s="162">
        <v>7</v>
      </c>
      <c r="R84" s="162">
        <v>-13.8</v>
      </c>
      <c r="S84" s="162">
        <v>-6.3</v>
      </c>
    </row>
    <row r="85" spans="1:19" ht="13.5" customHeight="1">
      <c r="A85" s="326" t="s">
        <v>335</v>
      </c>
      <c r="B85" s="326" t="s">
        <v>49</v>
      </c>
      <c r="C85" s="327" t="s">
        <v>594</v>
      </c>
      <c r="D85" s="389">
        <v>-1.4</v>
      </c>
      <c r="E85" s="162">
        <v>-19.4</v>
      </c>
      <c r="F85" s="162">
        <v>-0.2</v>
      </c>
      <c r="G85" s="162">
        <v>-0.5</v>
      </c>
      <c r="H85" s="162">
        <v>-1.1</v>
      </c>
      <c r="I85" s="162">
        <v>5.1</v>
      </c>
      <c r="J85" s="162">
        <v>-13.5</v>
      </c>
      <c r="K85" s="162">
        <v>-6.4</v>
      </c>
      <c r="L85" s="162">
        <v>-6</v>
      </c>
      <c r="M85" s="162">
        <v>-4.2</v>
      </c>
      <c r="N85" s="162">
        <v>-6.1</v>
      </c>
      <c r="O85" s="162">
        <v>22.8</v>
      </c>
      <c r="P85" s="162">
        <v>-0.8</v>
      </c>
      <c r="Q85" s="162">
        <v>3.4</v>
      </c>
      <c r="R85" s="162">
        <v>-2.6</v>
      </c>
      <c r="S85" s="162">
        <v>-27.9</v>
      </c>
    </row>
    <row r="86" spans="1:19" ht="13.5" customHeight="1">
      <c r="A86" s="326"/>
      <c r="B86" s="326" t="s">
        <v>40</v>
      </c>
      <c r="C86" s="327"/>
      <c r="D86" s="389">
        <v>0.7</v>
      </c>
      <c r="E86" s="162">
        <v>-14.4</v>
      </c>
      <c r="F86" s="162">
        <v>4.8</v>
      </c>
      <c r="G86" s="162">
        <v>-28</v>
      </c>
      <c r="H86" s="162">
        <v>0.1</v>
      </c>
      <c r="I86" s="162">
        <v>1.7</v>
      </c>
      <c r="J86" s="162">
        <v>-23.1</v>
      </c>
      <c r="K86" s="162">
        <v>-29.5</v>
      </c>
      <c r="L86" s="162">
        <v>3.7</v>
      </c>
      <c r="M86" s="162">
        <v>-10.1</v>
      </c>
      <c r="N86" s="162">
        <v>-15.2</v>
      </c>
      <c r="O86" s="162">
        <v>27.4</v>
      </c>
      <c r="P86" s="162">
        <v>0.5</v>
      </c>
      <c r="Q86" s="162">
        <v>14.4</v>
      </c>
      <c r="R86" s="162">
        <v>-0.4</v>
      </c>
      <c r="S86" s="162">
        <v>-23.6</v>
      </c>
    </row>
    <row r="87" spans="1:19" ht="13.5" customHeight="1">
      <c r="A87" s="326"/>
      <c r="B87" s="326" t="s">
        <v>41</v>
      </c>
      <c r="C87" s="327"/>
      <c r="D87" s="389">
        <v>2.1</v>
      </c>
      <c r="E87" s="162">
        <v>-10.6</v>
      </c>
      <c r="F87" s="162">
        <v>13.2</v>
      </c>
      <c r="G87" s="162">
        <v>-14</v>
      </c>
      <c r="H87" s="162">
        <v>1.2</v>
      </c>
      <c r="I87" s="162">
        <v>-1.6</v>
      </c>
      <c r="J87" s="162">
        <v>-25.7</v>
      </c>
      <c r="K87" s="162">
        <v>-16.9</v>
      </c>
      <c r="L87" s="162">
        <v>1</v>
      </c>
      <c r="M87" s="162">
        <v>-20.6</v>
      </c>
      <c r="N87" s="162">
        <v>-3</v>
      </c>
      <c r="O87" s="162">
        <v>-3.2</v>
      </c>
      <c r="P87" s="162">
        <v>-9.7</v>
      </c>
      <c r="Q87" s="162">
        <v>-8</v>
      </c>
      <c r="R87" s="162">
        <v>-4.3</v>
      </c>
      <c r="S87" s="162">
        <v>-10.5</v>
      </c>
    </row>
    <row r="88" spans="1:19" ht="13.5" customHeight="1">
      <c r="A88" s="326"/>
      <c r="B88" s="326" t="s">
        <v>42</v>
      </c>
      <c r="C88" s="327"/>
      <c r="D88" s="389">
        <v>0</v>
      </c>
      <c r="E88" s="162">
        <v>-22.3</v>
      </c>
      <c r="F88" s="162">
        <v>5</v>
      </c>
      <c r="G88" s="162">
        <v>3.1</v>
      </c>
      <c r="H88" s="162">
        <v>-4.2</v>
      </c>
      <c r="I88" s="162">
        <v>-2.8</v>
      </c>
      <c r="J88" s="162">
        <v>-14.1</v>
      </c>
      <c r="K88" s="162">
        <v>-34.9</v>
      </c>
      <c r="L88" s="162">
        <v>4.1</v>
      </c>
      <c r="M88" s="162">
        <v>-21.3</v>
      </c>
      <c r="N88" s="162">
        <v>-19.8</v>
      </c>
      <c r="O88" s="162">
        <v>-13.7</v>
      </c>
      <c r="P88" s="162">
        <v>27</v>
      </c>
      <c r="Q88" s="162">
        <v>-10.1</v>
      </c>
      <c r="R88" s="162">
        <v>-0.3</v>
      </c>
      <c r="S88" s="162">
        <v>-26.9</v>
      </c>
    </row>
    <row r="89" spans="1:19" ht="13.5" customHeight="1">
      <c r="A89" s="326"/>
      <c r="B89" s="326" t="s">
        <v>43</v>
      </c>
      <c r="C89" s="327"/>
      <c r="D89" s="389">
        <v>0</v>
      </c>
      <c r="E89" s="162">
        <v>19.5</v>
      </c>
      <c r="F89" s="162">
        <v>8.4</v>
      </c>
      <c r="G89" s="162">
        <v>5</v>
      </c>
      <c r="H89" s="162">
        <v>-1.2</v>
      </c>
      <c r="I89" s="162">
        <v>-1.7</v>
      </c>
      <c r="J89" s="162">
        <v>-13.5</v>
      </c>
      <c r="K89" s="162">
        <v>5.5</v>
      </c>
      <c r="L89" s="162">
        <v>-3.8</v>
      </c>
      <c r="M89" s="162">
        <v>-12.3</v>
      </c>
      <c r="N89" s="162">
        <v>-12.4</v>
      </c>
      <c r="O89" s="162">
        <v>-2.6</v>
      </c>
      <c r="P89" s="162">
        <v>-8.1</v>
      </c>
      <c r="Q89" s="162">
        <v>-3</v>
      </c>
      <c r="R89" s="162">
        <v>-11.6</v>
      </c>
      <c r="S89" s="162">
        <v>-22.5</v>
      </c>
    </row>
    <row r="90" spans="1:19" ht="13.5" customHeight="1">
      <c r="A90" s="326"/>
      <c r="B90" s="326" t="s">
        <v>44</v>
      </c>
      <c r="C90" s="327"/>
      <c r="D90" s="389">
        <v>1.3</v>
      </c>
      <c r="E90" s="162">
        <v>5.2</v>
      </c>
      <c r="F90" s="162">
        <v>7.6</v>
      </c>
      <c r="G90" s="162">
        <v>22</v>
      </c>
      <c r="H90" s="162">
        <v>-4.6</v>
      </c>
      <c r="I90" s="162">
        <v>-3.8</v>
      </c>
      <c r="J90" s="162">
        <v>2.6</v>
      </c>
      <c r="K90" s="162">
        <v>-2.7</v>
      </c>
      <c r="L90" s="162">
        <v>5.3</v>
      </c>
      <c r="M90" s="162">
        <v>-9.7</v>
      </c>
      <c r="N90" s="162">
        <v>3.5</v>
      </c>
      <c r="O90" s="162">
        <v>27.2</v>
      </c>
      <c r="P90" s="162">
        <v>-4.9</v>
      </c>
      <c r="Q90" s="162">
        <v>-14</v>
      </c>
      <c r="R90" s="162">
        <v>-1.5</v>
      </c>
      <c r="S90" s="162">
        <v>-5.3</v>
      </c>
    </row>
    <row r="91" spans="1:19" ht="13.5" customHeight="1">
      <c r="A91" s="326"/>
      <c r="B91" s="326" t="s">
        <v>45</v>
      </c>
      <c r="C91" s="327"/>
      <c r="D91" s="389">
        <v>0</v>
      </c>
      <c r="E91" s="162">
        <v>-13.4</v>
      </c>
      <c r="F91" s="162">
        <v>-0.3</v>
      </c>
      <c r="G91" s="162">
        <v>-11.9</v>
      </c>
      <c r="H91" s="162">
        <v>3.4</v>
      </c>
      <c r="I91" s="162">
        <v>-1.1</v>
      </c>
      <c r="J91" s="162">
        <v>24.8</v>
      </c>
      <c r="K91" s="162">
        <v>-2.9</v>
      </c>
      <c r="L91" s="162">
        <v>3.3</v>
      </c>
      <c r="M91" s="162">
        <v>-12.7</v>
      </c>
      <c r="N91" s="162">
        <v>9.9</v>
      </c>
      <c r="O91" s="162">
        <v>6.3</v>
      </c>
      <c r="P91" s="162">
        <v>-6.8</v>
      </c>
      <c r="Q91" s="162">
        <v>-2.8</v>
      </c>
      <c r="R91" s="162">
        <v>17.7</v>
      </c>
      <c r="S91" s="162">
        <v>12.6</v>
      </c>
    </row>
    <row r="92" spans="1:19" ht="13.5" customHeight="1">
      <c r="A92" s="171"/>
      <c r="B92" s="338" t="s">
        <v>631</v>
      </c>
      <c r="C92" s="172"/>
      <c r="D92" s="173">
        <v>2.4</v>
      </c>
      <c r="E92" s="174">
        <v>-1.5</v>
      </c>
      <c r="F92" s="174">
        <v>0.8</v>
      </c>
      <c r="G92" s="174">
        <v>9.2</v>
      </c>
      <c r="H92" s="174">
        <v>-4.7</v>
      </c>
      <c r="I92" s="174">
        <v>-3.7</v>
      </c>
      <c r="J92" s="174">
        <v>9.8</v>
      </c>
      <c r="K92" s="174">
        <v>-4.5</v>
      </c>
      <c r="L92" s="174">
        <v>18.2</v>
      </c>
      <c r="M92" s="174">
        <v>-5</v>
      </c>
      <c r="N92" s="174">
        <v>8.5</v>
      </c>
      <c r="O92" s="174">
        <v>9.6</v>
      </c>
      <c r="P92" s="174">
        <v>-1.3</v>
      </c>
      <c r="Q92" s="174">
        <v>6.1</v>
      </c>
      <c r="R92" s="174">
        <v>14.7</v>
      </c>
      <c r="S92" s="174">
        <v>14.4</v>
      </c>
    </row>
    <row r="93" spans="1:35" ht="27" customHeight="1">
      <c r="A93" s="654" t="s">
        <v>770</v>
      </c>
      <c r="B93" s="654"/>
      <c r="C93" s="655"/>
      <c r="D93" s="178">
        <v>-7.6</v>
      </c>
      <c r="E93" s="177">
        <v>-2.7</v>
      </c>
      <c r="F93" s="177">
        <v>-2.6</v>
      </c>
      <c r="G93" s="177">
        <v>-13.1</v>
      </c>
      <c r="H93" s="177">
        <v>-14</v>
      </c>
      <c r="I93" s="177">
        <v>-3.1</v>
      </c>
      <c r="J93" s="177">
        <v>3.2</v>
      </c>
      <c r="K93" s="177">
        <v>-11.3</v>
      </c>
      <c r="L93" s="177">
        <v>10.8</v>
      </c>
      <c r="M93" s="177">
        <v>3.7</v>
      </c>
      <c r="N93" s="177">
        <v>13.5</v>
      </c>
      <c r="O93" s="177">
        <v>17.4</v>
      </c>
      <c r="P93" s="177">
        <v>-65.5</v>
      </c>
      <c r="Q93" s="177">
        <v>0</v>
      </c>
      <c r="R93" s="177">
        <v>1</v>
      </c>
      <c r="S93" s="177">
        <v>-9.2</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3" t="s">
        <v>573</v>
      </c>
      <c r="H2" s="663"/>
      <c r="I2" s="663"/>
      <c r="J2" s="663"/>
      <c r="K2" s="663"/>
      <c r="L2" s="663"/>
      <c r="M2" s="663"/>
      <c r="N2" s="663"/>
      <c r="O2" s="317"/>
      <c r="P2" s="143"/>
      <c r="Q2" s="143"/>
      <c r="R2" s="319"/>
      <c r="S2" s="143"/>
      <c r="T2" s="143"/>
      <c r="U2" s="143"/>
      <c r="V2" s="143"/>
      <c r="W2" s="143"/>
      <c r="X2" s="143"/>
      <c r="Y2" s="143"/>
      <c r="Z2" s="143"/>
      <c r="AA2" s="143"/>
      <c r="AB2" s="143"/>
      <c r="AC2" s="143"/>
      <c r="AD2" s="143"/>
      <c r="AE2" s="143"/>
    </row>
    <row r="3" spans="1:19" ht="17.25">
      <c r="A3" s="160" t="s">
        <v>721</v>
      </c>
      <c r="B3" s="320"/>
      <c r="C3" s="320"/>
      <c r="H3" s="664"/>
      <c r="I3" s="664"/>
      <c r="J3" s="664"/>
      <c r="K3" s="664"/>
      <c r="L3" s="664"/>
      <c r="M3" s="664"/>
      <c r="N3" s="664"/>
      <c r="O3" s="664"/>
      <c r="S3" s="152" t="s">
        <v>332</v>
      </c>
    </row>
    <row r="4" spans="1:19" ht="13.5">
      <c r="A4" s="656" t="s">
        <v>4</v>
      </c>
      <c r="B4" s="656"/>
      <c r="C4" s="657"/>
      <c r="D4" s="144" t="s">
        <v>525</v>
      </c>
      <c r="E4" s="144" t="s">
        <v>526</v>
      </c>
      <c r="F4" s="144" t="s">
        <v>527</v>
      </c>
      <c r="G4" s="144" t="s">
        <v>528</v>
      </c>
      <c r="H4" s="144" t="s">
        <v>529</v>
      </c>
      <c r="I4" s="144" t="s">
        <v>530</v>
      </c>
      <c r="J4" s="144" t="s">
        <v>531</v>
      </c>
      <c r="K4" s="144" t="s">
        <v>532</v>
      </c>
      <c r="L4" s="144" t="s">
        <v>533</v>
      </c>
      <c r="M4" s="144" t="s">
        <v>534</v>
      </c>
      <c r="N4" s="144" t="s">
        <v>535</v>
      </c>
      <c r="O4" s="144" t="s">
        <v>536</v>
      </c>
      <c r="P4" s="144" t="s">
        <v>537</v>
      </c>
      <c r="Q4" s="144" t="s">
        <v>538</v>
      </c>
      <c r="R4" s="144" t="s">
        <v>539</v>
      </c>
      <c r="S4" s="144" t="s">
        <v>540</v>
      </c>
    </row>
    <row r="5" spans="1:19" ht="13.5">
      <c r="A5" s="658"/>
      <c r="B5" s="658"/>
      <c r="C5" s="659"/>
      <c r="D5" s="145" t="s">
        <v>17</v>
      </c>
      <c r="E5" s="145"/>
      <c r="F5" s="145"/>
      <c r="G5" s="145" t="s">
        <v>92</v>
      </c>
      <c r="H5" s="145" t="s">
        <v>18</v>
      </c>
      <c r="I5" s="145" t="s">
        <v>19</v>
      </c>
      <c r="J5" s="145" t="s">
        <v>20</v>
      </c>
      <c r="K5" s="145" t="s">
        <v>21</v>
      </c>
      <c r="L5" s="146" t="s">
        <v>22</v>
      </c>
      <c r="M5" s="147" t="s">
        <v>23</v>
      </c>
      <c r="N5" s="146" t="s">
        <v>99</v>
      </c>
      <c r="O5" s="146" t="s">
        <v>24</v>
      </c>
      <c r="P5" s="146" t="s">
        <v>25</v>
      </c>
      <c r="Q5" s="146" t="s">
        <v>26</v>
      </c>
      <c r="R5" s="146" t="s">
        <v>27</v>
      </c>
      <c r="S5" s="190" t="s">
        <v>656</v>
      </c>
    </row>
    <row r="6" spans="1:19" ht="18" customHeight="1">
      <c r="A6" s="660"/>
      <c r="B6" s="660"/>
      <c r="C6" s="661"/>
      <c r="D6" s="148" t="s">
        <v>28</v>
      </c>
      <c r="E6" s="148" t="s">
        <v>768</v>
      </c>
      <c r="F6" s="148" t="s">
        <v>769</v>
      </c>
      <c r="G6" s="148" t="s">
        <v>93</v>
      </c>
      <c r="H6" s="148" t="s">
        <v>29</v>
      </c>
      <c r="I6" s="148" t="s">
        <v>30</v>
      </c>
      <c r="J6" s="148" t="s">
        <v>31</v>
      </c>
      <c r="K6" s="148" t="s">
        <v>32</v>
      </c>
      <c r="L6" s="149" t="s">
        <v>33</v>
      </c>
      <c r="M6" s="150" t="s">
        <v>34</v>
      </c>
      <c r="N6" s="149" t="s">
        <v>100</v>
      </c>
      <c r="O6" s="149" t="s">
        <v>35</v>
      </c>
      <c r="P6" s="150" t="s">
        <v>36</v>
      </c>
      <c r="Q6" s="150" t="s">
        <v>37</v>
      </c>
      <c r="R6" s="149" t="s">
        <v>97</v>
      </c>
      <c r="S6" s="149" t="s">
        <v>657</v>
      </c>
    </row>
    <row r="7" spans="1:19" ht="15.75" customHeight="1">
      <c r="A7" s="165"/>
      <c r="B7" s="165"/>
      <c r="C7" s="165"/>
      <c r="D7" s="662" t="s">
        <v>91</v>
      </c>
      <c r="E7" s="662"/>
      <c r="F7" s="662"/>
      <c r="G7" s="662"/>
      <c r="H7" s="662"/>
      <c r="I7" s="662"/>
      <c r="J7" s="662"/>
      <c r="K7" s="662"/>
      <c r="L7" s="662"/>
      <c r="M7" s="662"/>
      <c r="N7" s="662"/>
      <c r="O7" s="662"/>
      <c r="P7" s="662"/>
      <c r="Q7" s="662"/>
      <c r="R7" s="662"/>
      <c r="S7" s="165"/>
    </row>
    <row r="8" spans="1:19" ht="13.5" customHeight="1">
      <c r="A8" s="321" t="s">
        <v>38</v>
      </c>
      <c r="B8" s="321" t="s">
        <v>94</v>
      </c>
      <c r="C8" s="322" t="s">
        <v>39</v>
      </c>
      <c r="D8" s="323">
        <v>99.4</v>
      </c>
      <c r="E8" s="324">
        <v>103.9</v>
      </c>
      <c r="F8" s="324">
        <v>102.5</v>
      </c>
      <c r="G8" s="324">
        <v>135.6</v>
      </c>
      <c r="H8" s="324">
        <v>101.5</v>
      </c>
      <c r="I8" s="324">
        <v>101.6</v>
      </c>
      <c r="J8" s="324">
        <v>100.6</v>
      </c>
      <c r="K8" s="324">
        <v>92.5</v>
      </c>
      <c r="L8" s="325">
        <v>91.6</v>
      </c>
      <c r="M8" s="325">
        <v>99</v>
      </c>
      <c r="N8" s="325">
        <v>93.4</v>
      </c>
      <c r="O8" s="325">
        <v>117.4</v>
      </c>
      <c r="P8" s="324">
        <v>96.3</v>
      </c>
      <c r="Q8" s="324">
        <v>92.4</v>
      </c>
      <c r="R8" s="324">
        <v>96.1</v>
      </c>
      <c r="S8" s="325">
        <v>97.9</v>
      </c>
    </row>
    <row r="9" spans="1:19" ht="13.5" customHeight="1">
      <c r="A9" s="326"/>
      <c r="B9" s="326" t="s">
        <v>590</v>
      </c>
      <c r="C9" s="327"/>
      <c r="D9" s="328">
        <v>99.9</v>
      </c>
      <c r="E9" s="161">
        <v>102</v>
      </c>
      <c r="F9" s="161">
        <v>103.3</v>
      </c>
      <c r="G9" s="161">
        <v>115</v>
      </c>
      <c r="H9" s="161">
        <v>103.6</v>
      </c>
      <c r="I9" s="161">
        <v>101.9</v>
      </c>
      <c r="J9" s="161">
        <v>100.1</v>
      </c>
      <c r="K9" s="161">
        <v>91.8</v>
      </c>
      <c r="L9" s="329">
        <v>94.1</v>
      </c>
      <c r="M9" s="329">
        <v>96.3</v>
      </c>
      <c r="N9" s="329">
        <v>94.2</v>
      </c>
      <c r="O9" s="329">
        <v>112.1</v>
      </c>
      <c r="P9" s="161">
        <v>99.1</v>
      </c>
      <c r="Q9" s="161">
        <v>95.7</v>
      </c>
      <c r="R9" s="161">
        <v>101.2</v>
      </c>
      <c r="S9" s="329">
        <v>95.7</v>
      </c>
    </row>
    <row r="10" spans="1:19" ht="13.5">
      <c r="A10" s="326"/>
      <c r="B10" s="326" t="s">
        <v>592</v>
      </c>
      <c r="C10" s="327"/>
      <c r="D10" s="328">
        <v>99.4</v>
      </c>
      <c r="E10" s="161">
        <v>101.6</v>
      </c>
      <c r="F10" s="161">
        <v>102.1</v>
      </c>
      <c r="G10" s="161">
        <v>108.2</v>
      </c>
      <c r="H10" s="161">
        <v>100</v>
      </c>
      <c r="I10" s="161">
        <v>102.1</v>
      </c>
      <c r="J10" s="161">
        <v>98.7</v>
      </c>
      <c r="K10" s="161">
        <v>91.8</v>
      </c>
      <c r="L10" s="329">
        <v>98.3</v>
      </c>
      <c r="M10" s="329">
        <v>98.7</v>
      </c>
      <c r="N10" s="329">
        <v>95.8</v>
      </c>
      <c r="O10" s="329">
        <v>105.5</v>
      </c>
      <c r="P10" s="161">
        <v>98</v>
      </c>
      <c r="Q10" s="161">
        <v>97.2</v>
      </c>
      <c r="R10" s="161">
        <v>101.9</v>
      </c>
      <c r="S10" s="329">
        <v>95.7</v>
      </c>
    </row>
    <row r="11" spans="1:19" ht="13.5" customHeight="1">
      <c r="A11" s="326"/>
      <c r="B11" s="326" t="s">
        <v>593</v>
      </c>
      <c r="C11" s="327"/>
      <c r="D11" s="328">
        <v>99.3</v>
      </c>
      <c r="E11" s="161">
        <v>100.2</v>
      </c>
      <c r="F11" s="161">
        <v>99.9</v>
      </c>
      <c r="G11" s="161">
        <v>116.9</v>
      </c>
      <c r="H11" s="161">
        <v>99.1</v>
      </c>
      <c r="I11" s="161">
        <v>100.3</v>
      </c>
      <c r="J11" s="161">
        <v>97.3</v>
      </c>
      <c r="K11" s="161">
        <v>99.3</v>
      </c>
      <c r="L11" s="329">
        <v>98.7</v>
      </c>
      <c r="M11" s="329">
        <v>97.9</v>
      </c>
      <c r="N11" s="329">
        <v>95.9</v>
      </c>
      <c r="O11" s="329">
        <v>102.1</v>
      </c>
      <c r="P11" s="161">
        <v>100.1</v>
      </c>
      <c r="Q11" s="161">
        <v>99.8</v>
      </c>
      <c r="R11" s="161">
        <v>102.4</v>
      </c>
      <c r="S11" s="329">
        <v>99.9</v>
      </c>
    </row>
    <row r="12" spans="1:19" ht="13.5" customHeight="1">
      <c r="A12" s="326"/>
      <c r="B12" s="326" t="s">
        <v>333</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337</v>
      </c>
      <c r="C13" s="231"/>
      <c r="D13" s="175">
        <v>100.2</v>
      </c>
      <c r="E13" s="176">
        <v>101.7</v>
      </c>
      <c r="F13" s="176">
        <v>98.7</v>
      </c>
      <c r="G13" s="176">
        <v>116.1</v>
      </c>
      <c r="H13" s="176">
        <v>108</v>
      </c>
      <c r="I13" s="176">
        <v>100</v>
      </c>
      <c r="J13" s="176">
        <v>98.9</v>
      </c>
      <c r="K13" s="176">
        <v>100.7</v>
      </c>
      <c r="L13" s="176">
        <v>101.2</v>
      </c>
      <c r="M13" s="176">
        <v>102.1</v>
      </c>
      <c r="N13" s="176">
        <v>102.6</v>
      </c>
      <c r="O13" s="176">
        <v>94.8</v>
      </c>
      <c r="P13" s="176">
        <v>102.4</v>
      </c>
      <c r="Q13" s="176">
        <v>100.7</v>
      </c>
      <c r="R13" s="176">
        <v>96.7</v>
      </c>
      <c r="S13" s="176">
        <v>102.3</v>
      </c>
    </row>
    <row r="14" spans="1:19" ht="13.5" customHeight="1">
      <c r="A14" s="326"/>
      <c r="B14" s="326" t="s">
        <v>46</v>
      </c>
      <c r="C14" s="327"/>
      <c r="D14" s="330">
        <v>100.2</v>
      </c>
      <c r="E14" s="331">
        <v>100</v>
      </c>
      <c r="F14" s="331">
        <v>98.7</v>
      </c>
      <c r="G14" s="331">
        <v>115.1</v>
      </c>
      <c r="H14" s="331">
        <v>107.1</v>
      </c>
      <c r="I14" s="331">
        <v>99.7</v>
      </c>
      <c r="J14" s="331">
        <v>98.7</v>
      </c>
      <c r="K14" s="331">
        <v>102.8</v>
      </c>
      <c r="L14" s="331">
        <v>101.8</v>
      </c>
      <c r="M14" s="331">
        <v>102.7</v>
      </c>
      <c r="N14" s="331">
        <v>105.2</v>
      </c>
      <c r="O14" s="331">
        <v>91.7</v>
      </c>
      <c r="P14" s="331">
        <v>101.2</v>
      </c>
      <c r="Q14" s="331">
        <v>100.9</v>
      </c>
      <c r="R14" s="331">
        <v>96.7</v>
      </c>
      <c r="S14" s="331">
        <v>100.7</v>
      </c>
    </row>
    <row r="15" spans="1:19" ht="13.5" customHeight="1">
      <c r="A15" s="326"/>
      <c r="B15" s="326" t="s">
        <v>47</v>
      </c>
      <c r="C15" s="327"/>
      <c r="D15" s="330">
        <v>99.9</v>
      </c>
      <c r="E15" s="331">
        <v>99.7</v>
      </c>
      <c r="F15" s="331">
        <v>98.3</v>
      </c>
      <c r="G15" s="331">
        <v>116.2</v>
      </c>
      <c r="H15" s="331">
        <v>106.3</v>
      </c>
      <c r="I15" s="331">
        <v>100</v>
      </c>
      <c r="J15" s="331">
        <v>97.8</v>
      </c>
      <c r="K15" s="331">
        <v>101.6</v>
      </c>
      <c r="L15" s="331">
        <v>101.9</v>
      </c>
      <c r="M15" s="331">
        <v>102.2</v>
      </c>
      <c r="N15" s="331">
        <v>101.9</v>
      </c>
      <c r="O15" s="331">
        <v>91.8</v>
      </c>
      <c r="P15" s="331">
        <v>104.2</v>
      </c>
      <c r="Q15" s="331">
        <v>101.4</v>
      </c>
      <c r="R15" s="331">
        <v>96.7</v>
      </c>
      <c r="S15" s="331">
        <v>102.3</v>
      </c>
    </row>
    <row r="16" spans="1:19" ht="13.5" customHeight="1">
      <c r="A16" s="326"/>
      <c r="B16" s="326" t="s">
        <v>16</v>
      </c>
      <c r="C16" s="327"/>
      <c r="D16" s="330">
        <v>100.1</v>
      </c>
      <c r="E16" s="331">
        <v>100.5</v>
      </c>
      <c r="F16" s="331">
        <v>98.3</v>
      </c>
      <c r="G16" s="331">
        <v>117.6</v>
      </c>
      <c r="H16" s="331">
        <v>109.1</v>
      </c>
      <c r="I16" s="331">
        <v>101.5</v>
      </c>
      <c r="J16" s="331">
        <v>97.4</v>
      </c>
      <c r="K16" s="331">
        <v>100.3</v>
      </c>
      <c r="L16" s="331">
        <v>102.4</v>
      </c>
      <c r="M16" s="331">
        <v>102.9</v>
      </c>
      <c r="N16" s="331">
        <v>102</v>
      </c>
      <c r="O16" s="331">
        <v>92.2</v>
      </c>
      <c r="P16" s="331">
        <v>103.9</v>
      </c>
      <c r="Q16" s="331">
        <v>101.1</v>
      </c>
      <c r="R16" s="331">
        <v>95.9</v>
      </c>
      <c r="S16" s="331">
        <v>103.4</v>
      </c>
    </row>
    <row r="17" spans="1:19" ht="13.5" customHeight="1">
      <c r="A17" s="326"/>
      <c r="B17" s="326" t="s">
        <v>48</v>
      </c>
      <c r="C17" s="327"/>
      <c r="D17" s="330">
        <v>100.3</v>
      </c>
      <c r="E17" s="331">
        <v>102.6</v>
      </c>
      <c r="F17" s="331">
        <v>98.8</v>
      </c>
      <c r="G17" s="331">
        <v>118.9</v>
      </c>
      <c r="H17" s="331">
        <v>109.7</v>
      </c>
      <c r="I17" s="331">
        <v>99.6</v>
      </c>
      <c r="J17" s="331">
        <v>97.5</v>
      </c>
      <c r="K17" s="331">
        <v>100.2</v>
      </c>
      <c r="L17" s="331">
        <v>101.1</v>
      </c>
      <c r="M17" s="331">
        <v>103.2</v>
      </c>
      <c r="N17" s="331">
        <v>103.5</v>
      </c>
      <c r="O17" s="331">
        <v>92.6</v>
      </c>
      <c r="P17" s="331">
        <v>103.8</v>
      </c>
      <c r="Q17" s="331">
        <v>101.4</v>
      </c>
      <c r="R17" s="331">
        <v>96.5</v>
      </c>
      <c r="S17" s="331">
        <v>102.7</v>
      </c>
    </row>
    <row r="18" spans="1:19" ht="13.5" customHeight="1">
      <c r="A18" s="326"/>
      <c r="B18" s="326" t="s">
        <v>90</v>
      </c>
      <c r="C18" s="327"/>
      <c r="D18" s="330">
        <v>100.1</v>
      </c>
      <c r="E18" s="331">
        <v>103</v>
      </c>
      <c r="F18" s="331">
        <v>98.8</v>
      </c>
      <c r="G18" s="331">
        <v>118.7</v>
      </c>
      <c r="H18" s="331">
        <v>109.6</v>
      </c>
      <c r="I18" s="331">
        <v>99.5</v>
      </c>
      <c r="J18" s="331">
        <v>96.7</v>
      </c>
      <c r="K18" s="331">
        <v>100</v>
      </c>
      <c r="L18" s="331">
        <v>102</v>
      </c>
      <c r="M18" s="331">
        <v>102.8</v>
      </c>
      <c r="N18" s="331">
        <v>103.8</v>
      </c>
      <c r="O18" s="331">
        <v>91.3</v>
      </c>
      <c r="P18" s="331">
        <v>103.7</v>
      </c>
      <c r="Q18" s="331">
        <v>100.9</v>
      </c>
      <c r="R18" s="331">
        <v>95.8</v>
      </c>
      <c r="S18" s="331">
        <v>102.3</v>
      </c>
    </row>
    <row r="19" spans="1:19" ht="13.5" customHeight="1">
      <c r="A19" s="326" t="s">
        <v>335</v>
      </c>
      <c r="B19" s="326" t="s">
        <v>49</v>
      </c>
      <c r="C19" s="327" t="s">
        <v>594</v>
      </c>
      <c r="D19" s="330">
        <v>100.1</v>
      </c>
      <c r="E19" s="331">
        <v>103.6</v>
      </c>
      <c r="F19" s="331">
        <v>98.9</v>
      </c>
      <c r="G19" s="331">
        <v>120</v>
      </c>
      <c r="H19" s="331">
        <v>108.8</v>
      </c>
      <c r="I19" s="331">
        <v>99.9</v>
      </c>
      <c r="J19" s="331">
        <v>96.3</v>
      </c>
      <c r="K19" s="331">
        <v>99.5</v>
      </c>
      <c r="L19" s="331">
        <v>101.9</v>
      </c>
      <c r="M19" s="331">
        <v>100.2</v>
      </c>
      <c r="N19" s="331">
        <v>105</v>
      </c>
      <c r="O19" s="331">
        <v>90.1</v>
      </c>
      <c r="P19" s="331">
        <v>104</v>
      </c>
      <c r="Q19" s="331">
        <v>100.7</v>
      </c>
      <c r="R19" s="331">
        <v>94.6</v>
      </c>
      <c r="S19" s="331">
        <v>103.2</v>
      </c>
    </row>
    <row r="20" spans="1:19" ht="13.5" customHeight="1">
      <c r="A20" s="326"/>
      <c r="B20" s="326" t="s">
        <v>40</v>
      </c>
      <c r="C20" s="327"/>
      <c r="D20" s="330">
        <v>100</v>
      </c>
      <c r="E20" s="331">
        <v>103.7</v>
      </c>
      <c r="F20" s="331">
        <v>99</v>
      </c>
      <c r="G20" s="331">
        <v>117.4</v>
      </c>
      <c r="H20" s="331">
        <v>106.8</v>
      </c>
      <c r="I20" s="331">
        <v>100.4</v>
      </c>
      <c r="J20" s="331">
        <v>95.7</v>
      </c>
      <c r="K20" s="331">
        <v>99.6</v>
      </c>
      <c r="L20" s="331">
        <v>101.9</v>
      </c>
      <c r="M20" s="331">
        <v>98.5</v>
      </c>
      <c r="N20" s="331">
        <v>102.5</v>
      </c>
      <c r="O20" s="331">
        <v>90.3</v>
      </c>
      <c r="P20" s="331">
        <v>103.9</v>
      </c>
      <c r="Q20" s="331">
        <v>101.9</v>
      </c>
      <c r="R20" s="331">
        <v>94.4</v>
      </c>
      <c r="S20" s="331">
        <v>105</v>
      </c>
    </row>
    <row r="21" spans="1:19" ht="13.5" customHeight="1">
      <c r="A21" s="326"/>
      <c r="B21" s="326" t="s">
        <v>41</v>
      </c>
      <c r="C21" s="327"/>
      <c r="D21" s="330">
        <v>99.5</v>
      </c>
      <c r="E21" s="331">
        <v>104.4</v>
      </c>
      <c r="F21" s="331">
        <v>98.5</v>
      </c>
      <c r="G21" s="331">
        <v>118.6</v>
      </c>
      <c r="H21" s="331">
        <v>105.5</v>
      </c>
      <c r="I21" s="331">
        <v>100</v>
      </c>
      <c r="J21" s="331">
        <v>95</v>
      </c>
      <c r="K21" s="331">
        <v>100.5</v>
      </c>
      <c r="L21" s="331">
        <v>100.6</v>
      </c>
      <c r="M21" s="331">
        <v>98.9</v>
      </c>
      <c r="N21" s="331">
        <v>99.9</v>
      </c>
      <c r="O21" s="331">
        <v>90</v>
      </c>
      <c r="P21" s="331">
        <v>102.7</v>
      </c>
      <c r="Q21" s="331">
        <v>101.7</v>
      </c>
      <c r="R21" s="331">
        <v>94</v>
      </c>
      <c r="S21" s="331">
        <v>105.5</v>
      </c>
    </row>
    <row r="22" spans="1:19" ht="13.5" customHeight="1">
      <c r="A22" s="326"/>
      <c r="B22" s="326" t="s">
        <v>42</v>
      </c>
      <c r="C22" s="327"/>
      <c r="D22" s="330">
        <v>100.4</v>
      </c>
      <c r="E22" s="331">
        <v>107.6</v>
      </c>
      <c r="F22" s="331">
        <v>100.3</v>
      </c>
      <c r="G22" s="331">
        <v>113.1</v>
      </c>
      <c r="H22" s="331">
        <v>106.6</v>
      </c>
      <c r="I22" s="331">
        <v>100</v>
      </c>
      <c r="J22" s="331">
        <v>95.8</v>
      </c>
      <c r="K22" s="331">
        <v>99.8</v>
      </c>
      <c r="L22" s="331">
        <v>101.7</v>
      </c>
      <c r="M22" s="331">
        <v>100</v>
      </c>
      <c r="N22" s="331">
        <v>101</v>
      </c>
      <c r="O22" s="331">
        <v>90.6</v>
      </c>
      <c r="P22" s="331">
        <v>103.7</v>
      </c>
      <c r="Q22" s="331">
        <v>101.1</v>
      </c>
      <c r="R22" s="331">
        <v>98</v>
      </c>
      <c r="S22" s="331">
        <v>105.5</v>
      </c>
    </row>
    <row r="23" spans="1:19" ht="13.5" customHeight="1">
      <c r="A23" s="326"/>
      <c r="B23" s="326" t="s">
        <v>43</v>
      </c>
      <c r="C23" s="327"/>
      <c r="D23" s="330">
        <v>100.4</v>
      </c>
      <c r="E23" s="331">
        <v>106.3</v>
      </c>
      <c r="F23" s="331">
        <v>100.3</v>
      </c>
      <c r="G23" s="331">
        <v>114.3</v>
      </c>
      <c r="H23" s="331">
        <v>105.2</v>
      </c>
      <c r="I23" s="331">
        <v>100.4</v>
      </c>
      <c r="J23" s="331">
        <v>96.2</v>
      </c>
      <c r="K23" s="331">
        <v>100.5</v>
      </c>
      <c r="L23" s="331">
        <v>101.2</v>
      </c>
      <c r="M23" s="331">
        <v>99.4</v>
      </c>
      <c r="N23" s="331">
        <v>101.3</v>
      </c>
      <c r="O23" s="331">
        <v>90.7</v>
      </c>
      <c r="P23" s="331">
        <v>102.8</v>
      </c>
      <c r="Q23" s="331">
        <v>100.4</v>
      </c>
      <c r="R23" s="331">
        <v>96.4</v>
      </c>
      <c r="S23" s="331">
        <v>105.9</v>
      </c>
    </row>
    <row r="24" spans="1:46" ht="13.5" customHeight="1">
      <c r="A24" s="326"/>
      <c r="B24" s="326" t="s">
        <v>44</v>
      </c>
      <c r="C24" s="327"/>
      <c r="D24" s="330">
        <v>100.5</v>
      </c>
      <c r="E24" s="331">
        <v>105.7</v>
      </c>
      <c r="F24" s="331">
        <v>100.6</v>
      </c>
      <c r="G24" s="331">
        <v>114.3</v>
      </c>
      <c r="H24" s="331">
        <v>104.8</v>
      </c>
      <c r="I24" s="331">
        <v>101</v>
      </c>
      <c r="J24" s="331">
        <v>96.2</v>
      </c>
      <c r="K24" s="331">
        <v>99.8</v>
      </c>
      <c r="L24" s="331">
        <v>101.1</v>
      </c>
      <c r="M24" s="331">
        <v>99.4</v>
      </c>
      <c r="N24" s="331">
        <v>101.2</v>
      </c>
      <c r="O24" s="331">
        <v>90.4</v>
      </c>
      <c r="P24" s="331">
        <v>103.5</v>
      </c>
      <c r="Q24" s="331">
        <v>101.1</v>
      </c>
      <c r="R24" s="331">
        <v>95</v>
      </c>
      <c r="S24" s="331">
        <v>105.7</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45</v>
      </c>
      <c r="C25" s="327"/>
      <c r="D25" s="330">
        <v>100.3</v>
      </c>
      <c r="E25" s="331">
        <v>103.7</v>
      </c>
      <c r="F25" s="331">
        <v>100.6</v>
      </c>
      <c r="G25" s="331">
        <v>78.6</v>
      </c>
      <c r="H25" s="331">
        <v>102.5</v>
      </c>
      <c r="I25" s="331">
        <v>101.2</v>
      </c>
      <c r="J25" s="331">
        <v>96.1</v>
      </c>
      <c r="K25" s="331">
        <v>99.4</v>
      </c>
      <c r="L25" s="331">
        <v>100.2</v>
      </c>
      <c r="M25" s="331">
        <v>99.2</v>
      </c>
      <c r="N25" s="331">
        <v>102</v>
      </c>
      <c r="O25" s="331">
        <v>91.3</v>
      </c>
      <c r="P25" s="331">
        <v>103.9</v>
      </c>
      <c r="Q25" s="331">
        <v>101.5</v>
      </c>
      <c r="R25" s="331">
        <v>94.9</v>
      </c>
      <c r="S25" s="331">
        <v>105.8</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631</v>
      </c>
      <c r="C26" s="172"/>
      <c r="D26" s="173">
        <v>100.3</v>
      </c>
      <c r="E26" s="174">
        <v>104.7</v>
      </c>
      <c r="F26" s="174">
        <v>100.5</v>
      </c>
      <c r="G26" s="174">
        <v>78.5</v>
      </c>
      <c r="H26" s="174">
        <v>102.7</v>
      </c>
      <c r="I26" s="174">
        <v>101.7</v>
      </c>
      <c r="J26" s="174">
        <v>95.9</v>
      </c>
      <c r="K26" s="174">
        <v>99.5</v>
      </c>
      <c r="L26" s="174">
        <v>100.5</v>
      </c>
      <c r="M26" s="174">
        <v>99.8</v>
      </c>
      <c r="N26" s="174">
        <v>103.1</v>
      </c>
      <c r="O26" s="174">
        <v>91.1</v>
      </c>
      <c r="P26" s="174">
        <v>103.2</v>
      </c>
      <c r="Q26" s="174">
        <v>100.1</v>
      </c>
      <c r="R26" s="174">
        <v>94.7</v>
      </c>
      <c r="S26" s="174">
        <v>105.9</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2" t="s">
        <v>548</v>
      </c>
      <c r="E27" s="652"/>
      <c r="F27" s="652"/>
      <c r="G27" s="652"/>
      <c r="H27" s="652"/>
      <c r="I27" s="652"/>
      <c r="J27" s="652"/>
      <c r="K27" s="652"/>
      <c r="L27" s="652"/>
      <c r="M27" s="652"/>
      <c r="N27" s="652"/>
      <c r="O27" s="652"/>
      <c r="P27" s="652"/>
      <c r="Q27" s="652"/>
      <c r="R27" s="652"/>
      <c r="S27" s="652"/>
    </row>
    <row r="28" spans="1:19" ht="13.5" customHeight="1">
      <c r="A28" s="321" t="s">
        <v>38</v>
      </c>
      <c r="B28" s="321" t="s">
        <v>94</v>
      </c>
      <c r="C28" s="322" t="s">
        <v>39</v>
      </c>
      <c r="D28" s="323">
        <v>0.6</v>
      </c>
      <c r="E28" s="324">
        <v>0.2</v>
      </c>
      <c r="F28" s="324">
        <v>0</v>
      </c>
      <c r="G28" s="324">
        <v>17.7</v>
      </c>
      <c r="H28" s="324">
        <v>-0.3</v>
      </c>
      <c r="I28" s="324">
        <v>-0.5</v>
      </c>
      <c r="J28" s="324">
        <v>-1.8</v>
      </c>
      <c r="K28" s="324">
        <v>0.7</v>
      </c>
      <c r="L28" s="325">
        <v>-1.5</v>
      </c>
      <c r="M28" s="325">
        <v>1</v>
      </c>
      <c r="N28" s="325">
        <v>0.7</v>
      </c>
      <c r="O28" s="325">
        <v>-5.4</v>
      </c>
      <c r="P28" s="324">
        <v>-1.9</v>
      </c>
      <c r="Q28" s="324">
        <v>9.9</v>
      </c>
      <c r="R28" s="324">
        <v>-1</v>
      </c>
      <c r="S28" s="325">
        <v>0.1</v>
      </c>
    </row>
    <row r="29" spans="1:19" ht="13.5" customHeight="1">
      <c r="A29" s="326"/>
      <c r="B29" s="326" t="s">
        <v>590</v>
      </c>
      <c r="C29" s="327"/>
      <c r="D29" s="328">
        <v>0.5</v>
      </c>
      <c r="E29" s="161">
        <v>-1.7</v>
      </c>
      <c r="F29" s="161">
        <v>0.8</v>
      </c>
      <c r="G29" s="161">
        <v>-15.2</v>
      </c>
      <c r="H29" s="161">
        <v>2.1</v>
      </c>
      <c r="I29" s="161">
        <v>0.3</v>
      </c>
      <c r="J29" s="161">
        <v>-0.5</v>
      </c>
      <c r="K29" s="161">
        <v>-0.9</v>
      </c>
      <c r="L29" s="329">
        <v>2.7</v>
      </c>
      <c r="M29" s="329">
        <v>-2.8</v>
      </c>
      <c r="N29" s="329">
        <v>1</v>
      </c>
      <c r="O29" s="329">
        <v>-4.5</v>
      </c>
      <c r="P29" s="161">
        <v>3</v>
      </c>
      <c r="Q29" s="161">
        <v>3.6</v>
      </c>
      <c r="R29" s="161">
        <v>5.4</v>
      </c>
      <c r="S29" s="329">
        <v>-2.2</v>
      </c>
    </row>
    <row r="30" spans="1:19" ht="13.5" customHeight="1">
      <c r="A30" s="326"/>
      <c r="B30" s="326" t="s">
        <v>592</v>
      </c>
      <c r="C30" s="327"/>
      <c r="D30" s="328">
        <v>-0.5</v>
      </c>
      <c r="E30" s="161">
        <v>-0.5</v>
      </c>
      <c r="F30" s="161">
        <v>-1.1</v>
      </c>
      <c r="G30" s="161">
        <v>-5.9</v>
      </c>
      <c r="H30" s="161">
        <v>-3.4</v>
      </c>
      <c r="I30" s="161">
        <v>0.2</v>
      </c>
      <c r="J30" s="161">
        <v>-1.3</v>
      </c>
      <c r="K30" s="161">
        <v>0</v>
      </c>
      <c r="L30" s="329">
        <v>4.4</v>
      </c>
      <c r="M30" s="329">
        <v>2.5</v>
      </c>
      <c r="N30" s="329">
        <v>1.7</v>
      </c>
      <c r="O30" s="329">
        <v>-5.9</v>
      </c>
      <c r="P30" s="161">
        <v>-1.2</v>
      </c>
      <c r="Q30" s="161">
        <v>1.6</v>
      </c>
      <c r="R30" s="161">
        <v>0.6</v>
      </c>
      <c r="S30" s="329">
        <v>0</v>
      </c>
    </row>
    <row r="31" spans="1:19" ht="13.5" customHeight="1">
      <c r="A31" s="326"/>
      <c r="B31" s="326" t="s">
        <v>593</v>
      </c>
      <c r="C31" s="327"/>
      <c r="D31" s="328">
        <v>-0.1</v>
      </c>
      <c r="E31" s="161">
        <v>-1.3</v>
      </c>
      <c r="F31" s="161">
        <v>-2.2</v>
      </c>
      <c r="G31" s="161">
        <v>8.1</v>
      </c>
      <c r="H31" s="161">
        <v>-0.9</v>
      </c>
      <c r="I31" s="161">
        <v>-1.8</v>
      </c>
      <c r="J31" s="161">
        <v>-1.5</v>
      </c>
      <c r="K31" s="161">
        <v>8.2</v>
      </c>
      <c r="L31" s="329">
        <v>0.5</v>
      </c>
      <c r="M31" s="329">
        <v>-0.8</v>
      </c>
      <c r="N31" s="329">
        <v>0.1</v>
      </c>
      <c r="O31" s="329">
        <v>-3.2</v>
      </c>
      <c r="P31" s="161">
        <v>2.2</v>
      </c>
      <c r="Q31" s="161">
        <v>2.6</v>
      </c>
      <c r="R31" s="161">
        <v>0.6</v>
      </c>
      <c r="S31" s="329">
        <v>4.4</v>
      </c>
    </row>
    <row r="32" spans="1:19" ht="13.5" customHeight="1">
      <c r="A32" s="326"/>
      <c r="B32" s="326" t="s">
        <v>333</v>
      </c>
      <c r="C32" s="327"/>
      <c r="D32" s="328">
        <v>0.7</v>
      </c>
      <c r="E32" s="161">
        <v>-0.2</v>
      </c>
      <c r="F32" s="161">
        <v>0.1</v>
      </c>
      <c r="G32" s="161">
        <v>-14.5</v>
      </c>
      <c r="H32" s="161">
        <v>0.9</v>
      </c>
      <c r="I32" s="161">
        <v>-0.3</v>
      </c>
      <c r="J32" s="161">
        <v>2.7</v>
      </c>
      <c r="K32" s="161">
        <v>0.7</v>
      </c>
      <c r="L32" s="329">
        <v>1.3</v>
      </c>
      <c r="M32" s="329">
        <v>2.1</v>
      </c>
      <c r="N32" s="329">
        <v>4.3</v>
      </c>
      <c r="O32" s="329">
        <v>-2.1</v>
      </c>
      <c r="P32" s="161">
        <v>-0.1</v>
      </c>
      <c r="Q32" s="161">
        <v>0.3</v>
      </c>
      <c r="R32" s="161">
        <v>-2.4</v>
      </c>
      <c r="S32" s="329">
        <v>0.1</v>
      </c>
    </row>
    <row r="33" spans="1:19" ht="13.5" customHeight="1">
      <c r="A33" s="230"/>
      <c r="B33" s="171" t="s">
        <v>336</v>
      </c>
      <c r="C33" s="231"/>
      <c r="D33" s="175">
        <v>0.2</v>
      </c>
      <c r="E33" s="176">
        <v>1.7</v>
      </c>
      <c r="F33" s="176">
        <v>-1.3</v>
      </c>
      <c r="G33" s="176">
        <v>16.1</v>
      </c>
      <c r="H33" s="176">
        <v>7.9</v>
      </c>
      <c r="I33" s="176">
        <v>0</v>
      </c>
      <c r="J33" s="176">
        <v>-1</v>
      </c>
      <c r="K33" s="176">
        <v>0.7</v>
      </c>
      <c r="L33" s="176">
        <v>1.2</v>
      </c>
      <c r="M33" s="176">
        <v>2.2</v>
      </c>
      <c r="N33" s="176">
        <v>2.6</v>
      </c>
      <c r="O33" s="176">
        <v>-5.2</v>
      </c>
      <c r="P33" s="176">
        <v>2.4</v>
      </c>
      <c r="Q33" s="176">
        <v>0.7</v>
      </c>
      <c r="R33" s="176">
        <v>-3.3</v>
      </c>
      <c r="S33" s="176">
        <v>2.2</v>
      </c>
    </row>
    <row r="34" spans="1:19" ht="13.5" customHeight="1">
      <c r="A34" s="326"/>
      <c r="B34" s="326" t="s">
        <v>46</v>
      </c>
      <c r="C34" s="327"/>
      <c r="D34" s="330">
        <v>0</v>
      </c>
      <c r="E34" s="331">
        <v>-0.4</v>
      </c>
      <c r="F34" s="331">
        <v>-1</v>
      </c>
      <c r="G34" s="331">
        <v>39.7</v>
      </c>
      <c r="H34" s="331">
        <v>4.7</v>
      </c>
      <c r="I34" s="331">
        <v>-0.6</v>
      </c>
      <c r="J34" s="331">
        <v>-2.8</v>
      </c>
      <c r="K34" s="331">
        <v>2.2</v>
      </c>
      <c r="L34" s="331">
        <v>1.4</v>
      </c>
      <c r="M34" s="331">
        <v>2.7</v>
      </c>
      <c r="N34" s="331">
        <v>2.4</v>
      </c>
      <c r="O34" s="331">
        <v>-10.2</v>
      </c>
      <c r="P34" s="331">
        <v>8.6</v>
      </c>
      <c r="Q34" s="331">
        <v>-0.5</v>
      </c>
      <c r="R34" s="331">
        <v>-1.3</v>
      </c>
      <c r="S34" s="331">
        <v>2.4</v>
      </c>
    </row>
    <row r="35" spans="1:19" ht="13.5" customHeight="1">
      <c r="A35" s="326"/>
      <c r="B35" s="326" t="s">
        <v>47</v>
      </c>
      <c r="C35" s="327"/>
      <c r="D35" s="330">
        <v>-0.1</v>
      </c>
      <c r="E35" s="331">
        <v>-0.1</v>
      </c>
      <c r="F35" s="331">
        <v>-0.7</v>
      </c>
      <c r="G35" s="331">
        <v>40.7</v>
      </c>
      <c r="H35" s="331">
        <v>4</v>
      </c>
      <c r="I35" s="331">
        <v>-0.2</v>
      </c>
      <c r="J35" s="331">
        <v>-3.7</v>
      </c>
      <c r="K35" s="331">
        <v>1.5</v>
      </c>
      <c r="L35" s="331">
        <v>1.8</v>
      </c>
      <c r="M35" s="331">
        <v>2</v>
      </c>
      <c r="N35" s="331">
        <v>0.3</v>
      </c>
      <c r="O35" s="331">
        <v>-10.3</v>
      </c>
      <c r="P35" s="331">
        <v>7.8</v>
      </c>
      <c r="Q35" s="331">
        <v>0</v>
      </c>
      <c r="R35" s="331">
        <v>-1.4</v>
      </c>
      <c r="S35" s="331">
        <v>4.4</v>
      </c>
    </row>
    <row r="36" spans="1:19" ht="13.5" customHeight="1">
      <c r="A36" s="326"/>
      <c r="B36" s="326" t="s">
        <v>16</v>
      </c>
      <c r="C36" s="327"/>
      <c r="D36" s="330">
        <v>-0.1</v>
      </c>
      <c r="E36" s="331">
        <v>0.5</v>
      </c>
      <c r="F36" s="331">
        <v>-0.6</v>
      </c>
      <c r="G36" s="331">
        <v>42.5</v>
      </c>
      <c r="H36" s="331">
        <v>6.9</v>
      </c>
      <c r="I36" s="331">
        <v>1.6</v>
      </c>
      <c r="J36" s="331">
        <v>-3.1</v>
      </c>
      <c r="K36" s="331">
        <v>-0.8</v>
      </c>
      <c r="L36" s="331">
        <v>3.3</v>
      </c>
      <c r="M36" s="331">
        <v>2.2</v>
      </c>
      <c r="N36" s="331">
        <v>-1.3</v>
      </c>
      <c r="O36" s="331">
        <v>-10</v>
      </c>
      <c r="P36" s="331">
        <v>2.4</v>
      </c>
      <c r="Q36" s="331">
        <v>-0.1</v>
      </c>
      <c r="R36" s="331">
        <v>-3.7</v>
      </c>
      <c r="S36" s="331">
        <v>5.7</v>
      </c>
    </row>
    <row r="37" spans="1:19" ht="13.5" customHeight="1">
      <c r="A37" s="326"/>
      <c r="B37" s="326" t="s">
        <v>48</v>
      </c>
      <c r="C37" s="327"/>
      <c r="D37" s="330">
        <v>-0.1</v>
      </c>
      <c r="E37" s="331">
        <v>3.9</v>
      </c>
      <c r="F37" s="331">
        <v>-0.3</v>
      </c>
      <c r="G37" s="331">
        <v>44.1</v>
      </c>
      <c r="H37" s="331">
        <v>6.7</v>
      </c>
      <c r="I37" s="331">
        <v>-0.8</v>
      </c>
      <c r="J37" s="331">
        <v>-3.5</v>
      </c>
      <c r="K37" s="331">
        <v>1.2</v>
      </c>
      <c r="L37" s="331">
        <v>2.6</v>
      </c>
      <c r="M37" s="331">
        <v>2.5</v>
      </c>
      <c r="N37" s="331">
        <v>-1.4</v>
      </c>
      <c r="O37" s="331">
        <v>-7.7</v>
      </c>
      <c r="P37" s="331">
        <v>2.4</v>
      </c>
      <c r="Q37" s="331">
        <v>0.3</v>
      </c>
      <c r="R37" s="331">
        <v>-2.5</v>
      </c>
      <c r="S37" s="331">
        <v>3.6</v>
      </c>
    </row>
    <row r="38" spans="1:19" ht="13.5" customHeight="1">
      <c r="A38" s="326"/>
      <c r="B38" s="326" t="s">
        <v>90</v>
      </c>
      <c r="C38" s="327"/>
      <c r="D38" s="330">
        <v>-0.4</v>
      </c>
      <c r="E38" s="331">
        <v>0.6</v>
      </c>
      <c r="F38" s="331">
        <v>-0.2</v>
      </c>
      <c r="G38" s="331">
        <v>44.1</v>
      </c>
      <c r="H38" s="331">
        <v>4.3</v>
      </c>
      <c r="I38" s="331">
        <v>-0.3</v>
      </c>
      <c r="J38" s="331">
        <v>-4.1</v>
      </c>
      <c r="K38" s="331">
        <v>0.8</v>
      </c>
      <c r="L38" s="331">
        <v>2.8</v>
      </c>
      <c r="M38" s="331">
        <v>1.7</v>
      </c>
      <c r="N38" s="331">
        <v>-2.1</v>
      </c>
      <c r="O38" s="331">
        <v>-9.2</v>
      </c>
      <c r="P38" s="331">
        <v>2.3</v>
      </c>
      <c r="Q38" s="331">
        <v>0.8</v>
      </c>
      <c r="R38" s="331">
        <v>-3</v>
      </c>
      <c r="S38" s="331">
        <v>3.3</v>
      </c>
    </row>
    <row r="39" spans="1:19" ht="13.5" customHeight="1">
      <c r="A39" s="326" t="s">
        <v>335</v>
      </c>
      <c r="B39" s="326" t="s">
        <v>49</v>
      </c>
      <c r="C39" s="327" t="s">
        <v>594</v>
      </c>
      <c r="D39" s="330">
        <v>0.3</v>
      </c>
      <c r="E39" s="331">
        <v>1.2</v>
      </c>
      <c r="F39" s="331">
        <v>0.9</v>
      </c>
      <c r="G39" s="331">
        <v>2.7</v>
      </c>
      <c r="H39" s="331">
        <v>2.2</v>
      </c>
      <c r="I39" s="331">
        <v>0.6</v>
      </c>
      <c r="J39" s="331">
        <v>-0.5</v>
      </c>
      <c r="K39" s="331">
        <v>-0.4</v>
      </c>
      <c r="L39" s="331">
        <v>3.8</v>
      </c>
      <c r="M39" s="331">
        <v>-1.2</v>
      </c>
      <c r="N39" s="331">
        <v>0.4</v>
      </c>
      <c r="O39" s="331">
        <v>-10.3</v>
      </c>
      <c r="P39" s="331">
        <v>2.6</v>
      </c>
      <c r="Q39" s="331">
        <v>0.5</v>
      </c>
      <c r="R39" s="331">
        <v>-3.4</v>
      </c>
      <c r="S39" s="331">
        <v>0.8</v>
      </c>
    </row>
    <row r="40" spans="1:19" ht="13.5" customHeight="1">
      <c r="A40" s="326"/>
      <c r="B40" s="326" t="s">
        <v>40</v>
      </c>
      <c r="C40" s="327"/>
      <c r="D40" s="330">
        <v>-0.3</v>
      </c>
      <c r="E40" s="331">
        <v>1.1</v>
      </c>
      <c r="F40" s="331">
        <v>1.2</v>
      </c>
      <c r="G40" s="331">
        <v>0.5</v>
      </c>
      <c r="H40" s="331">
        <v>0.2</v>
      </c>
      <c r="I40" s="331">
        <v>1.3</v>
      </c>
      <c r="J40" s="331">
        <v>-4.7</v>
      </c>
      <c r="K40" s="331">
        <v>-0.2</v>
      </c>
      <c r="L40" s="331">
        <v>3</v>
      </c>
      <c r="M40" s="331">
        <v>-2.7</v>
      </c>
      <c r="N40" s="331">
        <v>-1.1</v>
      </c>
      <c r="O40" s="331">
        <v>-10</v>
      </c>
      <c r="P40" s="331">
        <v>2.4</v>
      </c>
      <c r="Q40" s="331">
        <v>1.2</v>
      </c>
      <c r="R40" s="331">
        <v>-2.9</v>
      </c>
      <c r="S40" s="331">
        <v>2.1</v>
      </c>
    </row>
    <row r="41" spans="1:19" ht="13.5" customHeight="1">
      <c r="A41" s="326"/>
      <c r="B41" s="326" t="s">
        <v>41</v>
      </c>
      <c r="C41" s="327"/>
      <c r="D41" s="330">
        <v>-0.2</v>
      </c>
      <c r="E41" s="331">
        <v>2</v>
      </c>
      <c r="F41" s="331">
        <v>0.9</v>
      </c>
      <c r="G41" s="331">
        <v>3.8</v>
      </c>
      <c r="H41" s="331">
        <v>-0.2</v>
      </c>
      <c r="I41" s="331">
        <v>0.6</v>
      </c>
      <c r="J41" s="331">
        <v>-5.2</v>
      </c>
      <c r="K41" s="331">
        <v>0.9</v>
      </c>
      <c r="L41" s="331">
        <v>1.4</v>
      </c>
      <c r="M41" s="331">
        <v>-1.6</v>
      </c>
      <c r="N41" s="331">
        <v>-2.3</v>
      </c>
      <c r="O41" s="331">
        <v>-7.5</v>
      </c>
      <c r="P41" s="331">
        <v>2.6</v>
      </c>
      <c r="Q41" s="331">
        <v>2.6</v>
      </c>
      <c r="R41" s="331">
        <v>-2.5</v>
      </c>
      <c r="S41" s="331">
        <v>2.5</v>
      </c>
    </row>
    <row r="42" spans="1:19" ht="13.5" customHeight="1">
      <c r="A42" s="326"/>
      <c r="B42" s="326" t="s">
        <v>42</v>
      </c>
      <c r="C42" s="327"/>
      <c r="D42" s="330">
        <v>0.2</v>
      </c>
      <c r="E42" s="331">
        <v>6</v>
      </c>
      <c r="F42" s="331">
        <v>1.3</v>
      </c>
      <c r="G42" s="331">
        <v>-3</v>
      </c>
      <c r="H42" s="331">
        <v>-1.3</v>
      </c>
      <c r="I42" s="331">
        <v>-0.9</v>
      </c>
      <c r="J42" s="331">
        <v>-4.3</v>
      </c>
      <c r="K42" s="331">
        <v>-0.5</v>
      </c>
      <c r="L42" s="331">
        <v>-1</v>
      </c>
      <c r="M42" s="331">
        <v>-1.5</v>
      </c>
      <c r="N42" s="331">
        <v>0.2</v>
      </c>
      <c r="O42" s="331">
        <v>-7.8</v>
      </c>
      <c r="P42" s="331">
        <v>3.7</v>
      </c>
      <c r="Q42" s="331">
        <v>1</v>
      </c>
      <c r="R42" s="331">
        <v>0.8</v>
      </c>
      <c r="S42" s="331">
        <v>3.6</v>
      </c>
    </row>
    <row r="43" spans="1:19" ht="13.5" customHeight="1">
      <c r="A43" s="326"/>
      <c r="B43" s="326" t="s">
        <v>43</v>
      </c>
      <c r="C43" s="327"/>
      <c r="D43" s="330">
        <v>-0.2</v>
      </c>
      <c r="E43" s="331">
        <v>4.1</v>
      </c>
      <c r="F43" s="331">
        <v>1</v>
      </c>
      <c r="G43" s="331">
        <v>-1</v>
      </c>
      <c r="H43" s="331">
        <v>-3.4</v>
      </c>
      <c r="I43" s="331">
        <v>0.3</v>
      </c>
      <c r="J43" s="331">
        <v>-5.2</v>
      </c>
      <c r="K43" s="331">
        <v>-0.8</v>
      </c>
      <c r="L43" s="331">
        <v>-1.4</v>
      </c>
      <c r="M43" s="331">
        <v>-2.5</v>
      </c>
      <c r="N43" s="331">
        <v>0.8</v>
      </c>
      <c r="O43" s="331">
        <v>-5.2</v>
      </c>
      <c r="P43" s="331">
        <v>0.3</v>
      </c>
      <c r="Q43" s="331">
        <v>0.1</v>
      </c>
      <c r="R43" s="331">
        <v>-0.3</v>
      </c>
      <c r="S43" s="331">
        <v>3.4</v>
      </c>
    </row>
    <row r="44" spans="1:19" ht="13.5" customHeight="1">
      <c r="A44" s="326"/>
      <c r="B44" s="326" t="s">
        <v>44</v>
      </c>
      <c r="C44" s="327"/>
      <c r="D44" s="330">
        <v>-0.3</v>
      </c>
      <c r="E44" s="331">
        <v>4.1</v>
      </c>
      <c r="F44" s="331">
        <v>0.8</v>
      </c>
      <c r="G44" s="331">
        <v>2.4</v>
      </c>
      <c r="H44" s="331">
        <v>-3.8</v>
      </c>
      <c r="I44" s="331">
        <v>0.3</v>
      </c>
      <c r="J44" s="331">
        <v>-5.1</v>
      </c>
      <c r="K44" s="331">
        <v>-0.9</v>
      </c>
      <c r="L44" s="331">
        <v>-0.5</v>
      </c>
      <c r="M44" s="331">
        <v>-3.1</v>
      </c>
      <c r="N44" s="331">
        <v>0.7</v>
      </c>
      <c r="O44" s="331">
        <v>-2.7</v>
      </c>
      <c r="P44" s="331">
        <v>0.6</v>
      </c>
      <c r="Q44" s="331">
        <v>0.1</v>
      </c>
      <c r="R44" s="331">
        <v>-1.9</v>
      </c>
      <c r="S44" s="331">
        <v>3.4</v>
      </c>
    </row>
    <row r="45" spans="1:19" ht="13.5" customHeight="1">
      <c r="A45" s="326"/>
      <c r="B45" s="326" t="s">
        <v>45</v>
      </c>
      <c r="C45" s="327"/>
      <c r="D45" s="330">
        <v>-0.2</v>
      </c>
      <c r="E45" s="331">
        <v>2.1</v>
      </c>
      <c r="F45" s="331">
        <v>1.1</v>
      </c>
      <c r="G45" s="331">
        <v>-31.8</v>
      </c>
      <c r="H45" s="331">
        <v>-6.1</v>
      </c>
      <c r="I45" s="331">
        <v>1.3</v>
      </c>
      <c r="J45" s="331">
        <v>-2.3</v>
      </c>
      <c r="K45" s="331">
        <v>-2.2</v>
      </c>
      <c r="L45" s="331">
        <v>-2</v>
      </c>
      <c r="M45" s="331">
        <v>-3.5</v>
      </c>
      <c r="N45" s="331">
        <v>-0.6</v>
      </c>
      <c r="O45" s="331">
        <v>-1.4</v>
      </c>
      <c r="P45" s="331">
        <v>0.4</v>
      </c>
      <c r="Q45" s="331">
        <v>0.2</v>
      </c>
      <c r="R45" s="331">
        <v>-1.7</v>
      </c>
      <c r="S45" s="331">
        <v>3.8</v>
      </c>
    </row>
    <row r="46" spans="1:19" ht="13.5" customHeight="1">
      <c r="A46" s="171"/>
      <c r="B46" s="338" t="s">
        <v>631</v>
      </c>
      <c r="C46" s="172"/>
      <c r="D46" s="173">
        <v>0.1</v>
      </c>
      <c r="E46" s="174">
        <v>4.7</v>
      </c>
      <c r="F46" s="174">
        <v>1.8</v>
      </c>
      <c r="G46" s="174">
        <v>-31.8</v>
      </c>
      <c r="H46" s="174">
        <v>-4.1</v>
      </c>
      <c r="I46" s="174">
        <v>2</v>
      </c>
      <c r="J46" s="174">
        <v>-2.8</v>
      </c>
      <c r="K46" s="174">
        <v>-3.2</v>
      </c>
      <c r="L46" s="174">
        <v>-1.3</v>
      </c>
      <c r="M46" s="174">
        <v>-2.8</v>
      </c>
      <c r="N46" s="174">
        <v>-2</v>
      </c>
      <c r="O46" s="174">
        <v>-0.7</v>
      </c>
      <c r="P46" s="174">
        <v>2</v>
      </c>
      <c r="Q46" s="174">
        <v>-0.8</v>
      </c>
      <c r="R46" s="174">
        <v>-2.1</v>
      </c>
      <c r="S46" s="174">
        <v>5.2</v>
      </c>
    </row>
    <row r="47" spans="1:35" ht="27" customHeight="1">
      <c r="A47" s="654" t="s">
        <v>770</v>
      </c>
      <c r="B47" s="654"/>
      <c r="C47" s="655"/>
      <c r="D47" s="177">
        <v>0</v>
      </c>
      <c r="E47" s="177">
        <v>1</v>
      </c>
      <c r="F47" s="177">
        <v>-0.1</v>
      </c>
      <c r="G47" s="177">
        <v>-0.1</v>
      </c>
      <c r="H47" s="177">
        <v>0.2</v>
      </c>
      <c r="I47" s="177">
        <v>0.5</v>
      </c>
      <c r="J47" s="177">
        <v>-0.2</v>
      </c>
      <c r="K47" s="177">
        <v>0.1</v>
      </c>
      <c r="L47" s="177">
        <v>0.3</v>
      </c>
      <c r="M47" s="177">
        <v>0.6</v>
      </c>
      <c r="N47" s="177">
        <v>1.1</v>
      </c>
      <c r="O47" s="177">
        <v>-0.2</v>
      </c>
      <c r="P47" s="177">
        <v>-0.7</v>
      </c>
      <c r="Q47" s="177">
        <v>-1.4</v>
      </c>
      <c r="R47" s="177">
        <v>-0.2</v>
      </c>
      <c r="S47" s="177">
        <v>0.1</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722</v>
      </c>
      <c r="B49" s="335"/>
      <c r="C49" s="335"/>
      <c r="D49" s="332"/>
      <c r="E49" s="332"/>
      <c r="F49" s="332"/>
      <c r="G49" s="332"/>
      <c r="H49" s="670"/>
      <c r="I49" s="670"/>
      <c r="J49" s="670"/>
      <c r="K49" s="670"/>
      <c r="L49" s="670"/>
      <c r="M49" s="670"/>
      <c r="N49" s="670"/>
      <c r="O49" s="670"/>
      <c r="P49" s="332"/>
      <c r="Q49" s="332"/>
      <c r="R49" s="332"/>
      <c r="S49" s="153" t="s">
        <v>332</v>
      </c>
    </row>
    <row r="50" spans="1:19" ht="13.5">
      <c r="A50" s="656" t="s">
        <v>4</v>
      </c>
      <c r="B50" s="656"/>
      <c r="C50" s="657"/>
      <c r="D50" s="144" t="s">
        <v>525</v>
      </c>
      <c r="E50" s="144" t="s">
        <v>526</v>
      </c>
      <c r="F50" s="144" t="s">
        <v>527</v>
      </c>
      <c r="G50" s="144" t="s">
        <v>528</v>
      </c>
      <c r="H50" s="144" t="s">
        <v>529</v>
      </c>
      <c r="I50" s="144" t="s">
        <v>530</v>
      </c>
      <c r="J50" s="144" t="s">
        <v>531</v>
      </c>
      <c r="K50" s="144" t="s">
        <v>532</v>
      </c>
      <c r="L50" s="144" t="s">
        <v>533</v>
      </c>
      <c r="M50" s="144" t="s">
        <v>534</v>
      </c>
      <c r="N50" s="144" t="s">
        <v>535</v>
      </c>
      <c r="O50" s="144" t="s">
        <v>536</v>
      </c>
      <c r="P50" s="144" t="s">
        <v>537</v>
      </c>
      <c r="Q50" s="144" t="s">
        <v>538</v>
      </c>
      <c r="R50" s="144" t="s">
        <v>539</v>
      </c>
      <c r="S50" s="144" t="s">
        <v>540</v>
      </c>
    </row>
    <row r="51" spans="1:19" ht="13.5">
      <c r="A51" s="658"/>
      <c r="B51" s="658"/>
      <c r="C51" s="659"/>
      <c r="D51" s="145" t="s">
        <v>17</v>
      </c>
      <c r="E51" s="145"/>
      <c r="F51" s="145"/>
      <c r="G51" s="145" t="s">
        <v>92</v>
      </c>
      <c r="H51" s="145" t="s">
        <v>18</v>
      </c>
      <c r="I51" s="145" t="s">
        <v>19</v>
      </c>
      <c r="J51" s="145" t="s">
        <v>20</v>
      </c>
      <c r="K51" s="145" t="s">
        <v>21</v>
      </c>
      <c r="L51" s="146" t="s">
        <v>22</v>
      </c>
      <c r="M51" s="147" t="s">
        <v>23</v>
      </c>
      <c r="N51" s="146" t="s">
        <v>99</v>
      </c>
      <c r="O51" s="146" t="s">
        <v>24</v>
      </c>
      <c r="P51" s="146" t="s">
        <v>25</v>
      </c>
      <c r="Q51" s="146" t="s">
        <v>26</v>
      </c>
      <c r="R51" s="146" t="s">
        <v>27</v>
      </c>
      <c r="S51" s="190" t="s">
        <v>656</v>
      </c>
    </row>
    <row r="52" spans="1:19" ht="18" customHeight="1">
      <c r="A52" s="660"/>
      <c r="B52" s="660"/>
      <c r="C52" s="661"/>
      <c r="D52" s="148" t="s">
        <v>28</v>
      </c>
      <c r="E52" s="148" t="s">
        <v>768</v>
      </c>
      <c r="F52" s="148" t="s">
        <v>769</v>
      </c>
      <c r="G52" s="148" t="s">
        <v>93</v>
      </c>
      <c r="H52" s="148" t="s">
        <v>29</v>
      </c>
      <c r="I52" s="148" t="s">
        <v>30</v>
      </c>
      <c r="J52" s="148" t="s">
        <v>31</v>
      </c>
      <c r="K52" s="148" t="s">
        <v>32</v>
      </c>
      <c r="L52" s="149" t="s">
        <v>33</v>
      </c>
      <c r="M52" s="150" t="s">
        <v>34</v>
      </c>
      <c r="N52" s="149" t="s">
        <v>100</v>
      </c>
      <c r="O52" s="149" t="s">
        <v>35</v>
      </c>
      <c r="P52" s="150" t="s">
        <v>36</v>
      </c>
      <c r="Q52" s="150" t="s">
        <v>37</v>
      </c>
      <c r="R52" s="149" t="s">
        <v>97</v>
      </c>
      <c r="S52" s="149" t="s">
        <v>657</v>
      </c>
    </row>
    <row r="53" spans="1:19" ht="15.75" customHeight="1">
      <c r="A53" s="165"/>
      <c r="B53" s="165"/>
      <c r="C53" s="165"/>
      <c r="D53" s="662" t="s">
        <v>91</v>
      </c>
      <c r="E53" s="662"/>
      <c r="F53" s="662"/>
      <c r="G53" s="662"/>
      <c r="H53" s="662"/>
      <c r="I53" s="662"/>
      <c r="J53" s="662"/>
      <c r="K53" s="662"/>
      <c r="L53" s="662"/>
      <c r="M53" s="662"/>
      <c r="N53" s="662"/>
      <c r="O53" s="662"/>
      <c r="P53" s="662"/>
      <c r="Q53" s="662"/>
      <c r="R53" s="662"/>
      <c r="S53" s="165"/>
    </row>
    <row r="54" spans="1:19" ht="13.5" customHeight="1">
      <c r="A54" s="321" t="s">
        <v>38</v>
      </c>
      <c r="B54" s="321" t="s">
        <v>94</v>
      </c>
      <c r="C54" s="322" t="s">
        <v>39</v>
      </c>
      <c r="D54" s="323">
        <v>100</v>
      </c>
      <c r="E54" s="324">
        <v>96.6</v>
      </c>
      <c r="F54" s="324">
        <v>103.4</v>
      </c>
      <c r="G54" s="324">
        <v>118.7</v>
      </c>
      <c r="H54" s="324">
        <v>111.7</v>
      </c>
      <c r="I54" s="324">
        <v>101.9</v>
      </c>
      <c r="J54" s="324">
        <v>98.6</v>
      </c>
      <c r="K54" s="324">
        <v>96.1</v>
      </c>
      <c r="L54" s="325">
        <v>97.1</v>
      </c>
      <c r="M54" s="325">
        <v>101.1</v>
      </c>
      <c r="N54" s="325">
        <v>93.9</v>
      </c>
      <c r="O54" s="325">
        <v>123</v>
      </c>
      <c r="P54" s="324">
        <v>100</v>
      </c>
      <c r="Q54" s="324">
        <v>92.5</v>
      </c>
      <c r="R54" s="324">
        <v>91.5</v>
      </c>
      <c r="S54" s="325">
        <v>96.4</v>
      </c>
    </row>
    <row r="55" spans="1:19" ht="13.5" customHeight="1">
      <c r="A55" s="326"/>
      <c r="B55" s="326" t="s">
        <v>590</v>
      </c>
      <c r="C55" s="327"/>
      <c r="D55" s="328">
        <v>100.9</v>
      </c>
      <c r="E55" s="161">
        <v>94.8</v>
      </c>
      <c r="F55" s="161">
        <v>104.7</v>
      </c>
      <c r="G55" s="161">
        <v>115.4</v>
      </c>
      <c r="H55" s="161">
        <v>105.5</v>
      </c>
      <c r="I55" s="161">
        <v>102.2</v>
      </c>
      <c r="J55" s="161">
        <v>100.5</v>
      </c>
      <c r="K55" s="161">
        <v>98.4</v>
      </c>
      <c r="L55" s="329">
        <v>99.3</v>
      </c>
      <c r="M55" s="329">
        <v>98.4</v>
      </c>
      <c r="N55" s="329">
        <v>94.3</v>
      </c>
      <c r="O55" s="329">
        <v>115.1</v>
      </c>
      <c r="P55" s="161">
        <v>100.5</v>
      </c>
      <c r="Q55" s="161">
        <v>97.1</v>
      </c>
      <c r="R55" s="161">
        <v>99.7</v>
      </c>
      <c r="S55" s="329">
        <v>92.6</v>
      </c>
    </row>
    <row r="56" spans="1:19" ht="13.5" customHeight="1">
      <c r="A56" s="326"/>
      <c r="B56" s="326" t="s">
        <v>592</v>
      </c>
      <c r="C56" s="327"/>
      <c r="D56" s="328">
        <v>100.1</v>
      </c>
      <c r="E56" s="161">
        <v>95.6</v>
      </c>
      <c r="F56" s="161">
        <v>103.1</v>
      </c>
      <c r="G56" s="161">
        <v>107.7</v>
      </c>
      <c r="H56" s="161">
        <v>99.8</v>
      </c>
      <c r="I56" s="161">
        <v>102.3</v>
      </c>
      <c r="J56" s="161">
        <v>99.7</v>
      </c>
      <c r="K56" s="161">
        <v>97.5</v>
      </c>
      <c r="L56" s="329">
        <v>99.2</v>
      </c>
      <c r="M56" s="329">
        <v>100.2</v>
      </c>
      <c r="N56" s="329">
        <v>96.4</v>
      </c>
      <c r="O56" s="329">
        <v>107</v>
      </c>
      <c r="P56" s="161">
        <v>97.8</v>
      </c>
      <c r="Q56" s="161">
        <v>98.2</v>
      </c>
      <c r="R56" s="161">
        <v>98.6</v>
      </c>
      <c r="S56" s="329">
        <v>91.6</v>
      </c>
    </row>
    <row r="57" spans="1:19" ht="13.5" customHeight="1">
      <c r="A57" s="326"/>
      <c r="B57" s="326" t="s">
        <v>593</v>
      </c>
      <c r="C57" s="327"/>
      <c r="D57" s="328">
        <v>99.3</v>
      </c>
      <c r="E57" s="161">
        <v>97.5</v>
      </c>
      <c r="F57" s="161">
        <v>101</v>
      </c>
      <c r="G57" s="161">
        <v>98.4</v>
      </c>
      <c r="H57" s="161">
        <v>99.8</v>
      </c>
      <c r="I57" s="161">
        <v>101.2</v>
      </c>
      <c r="J57" s="161">
        <v>95.8</v>
      </c>
      <c r="K57" s="161">
        <v>100.4</v>
      </c>
      <c r="L57" s="329">
        <v>99.4</v>
      </c>
      <c r="M57" s="329">
        <v>98.5</v>
      </c>
      <c r="N57" s="329">
        <v>95.4</v>
      </c>
      <c r="O57" s="329">
        <v>100.2</v>
      </c>
      <c r="P57" s="161">
        <v>101.2</v>
      </c>
      <c r="Q57" s="161">
        <v>98.8</v>
      </c>
      <c r="R57" s="161">
        <v>99.7</v>
      </c>
      <c r="S57" s="329">
        <v>97.8</v>
      </c>
    </row>
    <row r="58" spans="1:19" ht="13.5" customHeight="1">
      <c r="A58" s="326"/>
      <c r="B58" s="326" t="s">
        <v>333</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336</v>
      </c>
      <c r="C59" s="231"/>
      <c r="D59" s="175">
        <v>99.6</v>
      </c>
      <c r="E59" s="176">
        <v>101.3</v>
      </c>
      <c r="F59" s="176">
        <v>99.3</v>
      </c>
      <c r="G59" s="176">
        <v>95.9</v>
      </c>
      <c r="H59" s="176">
        <v>100.2</v>
      </c>
      <c r="I59" s="176">
        <v>98.3</v>
      </c>
      <c r="J59" s="176">
        <v>98.8</v>
      </c>
      <c r="K59" s="176">
        <v>100.4</v>
      </c>
      <c r="L59" s="176">
        <v>99.4</v>
      </c>
      <c r="M59" s="176">
        <v>102.3</v>
      </c>
      <c r="N59" s="176">
        <v>104.9</v>
      </c>
      <c r="O59" s="176">
        <v>98.4</v>
      </c>
      <c r="P59" s="176">
        <v>99.8</v>
      </c>
      <c r="Q59" s="176">
        <v>100</v>
      </c>
      <c r="R59" s="176">
        <v>100.1</v>
      </c>
      <c r="S59" s="176">
        <v>97.6</v>
      </c>
    </row>
    <row r="60" spans="1:19" ht="13.5" customHeight="1">
      <c r="A60" s="326"/>
      <c r="B60" s="326" t="s">
        <v>46</v>
      </c>
      <c r="C60" s="327"/>
      <c r="D60" s="330">
        <v>99.1</v>
      </c>
      <c r="E60" s="331">
        <v>96.8</v>
      </c>
      <c r="F60" s="331">
        <v>99.2</v>
      </c>
      <c r="G60" s="331">
        <v>94.5</v>
      </c>
      <c r="H60" s="331">
        <v>101.3</v>
      </c>
      <c r="I60" s="331">
        <v>97.8</v>
      </c>
      <c r="J60" s="331">
        <v>96.8</v>
      </c>
      <c r="K60" s="331">
        <v>100.4</v>
      </c>
      <c r="L60" s="331">
        <v>100.4</v>
      </c>
      <c r="M60" s="331">
        <v>102.8</v>
      </c>
      <c r="N60" s="331">
        <v>107.4</v>
      </c>
      <c r="O60" s="331">
        <v>97</v>
      </c>
      <c r="P60" s="331">
        <v>97.4</v>
      </c>
      <c r="Q60" s="331">
        <v>99.8</v>
      </c>
      <c r="R60" s="331">
        <v>100.1</v>
      </c>
      <c r="S60" s="331">
        <v>96.6</v>
      </c>
    </row>
    <row r="61" spans="1:19" ht="13.5" customHeight="1">
      <c r="A61" s="326"/>
      <c r="B61" s="326" t="s">
        <v>47</v>
      </c>
      <c r="C61" s="327"/>
      <c r="D61" s="330">
        <v>99.2</v>
      </c>
      <c r="E61" s="331">
        <v>95.9</v>
      </c>
      <c r="F61" s="331">
        <v>99</v>
      </c>
      <c r="G61" s="331">
        <v>94.5</v>
      </c>
      <c r="H61" s="331">
        <v>100</v>
      </c>
      <c r="I61" s="331">
        <v>98</v>
      </c>
      <c r="J61" s="331">
        <v>96.5</v>
      </c>
      <c r="K61" s="331">
        <v>101.1</v>
      </c>
      <c r="L61" s="331">
        <v>100.3</v>
      </c>
      <c r="M61" s="331">
        <v>102.9</v>
      </c>
      <c r="N61" s="331">
        <v>107</v>
      </c>
      <c r="O61" s="331">
        <v>96.7</v>
      </c>
      <c r="P61" s="331">
        <v>100.2</v>
      </c>
      <c r="Q61" s="331">
        <v>100.3</v>
      </c>
      <c r="R61" s="331">
        <v>100.1</v>
      </c>
      <c r="S61" s="331">
        <v>96.1</v>
      </c>
    </row>
    <row r="62" spans="1:19" ht="13.5" customHeight="1">
      <c r="A62" s="326"/>
      <c r="B62" s="326" t="s">
        <v>16</v>
      </c>
      <c r="C62" s="327"/>
      <c r="D62" s="330">
        <v>99.2</v>
      </c>
      <c r="E62" s="331">
        <v>96.9</v>
      </c>
      <c r="F62" s="331">
        <v>98.9</v>
      </c>
      <c r="G62" s="331">
        <v>94.6</v>
      </c>
      <c r="H62" s="331">
        <v>100.6</v>
      </c>
      <c r="I62" s="331">
        <v>98.4</v>
      </c>
      <c r="J62" s="331">
        <v>96</v>
      </c>
      <c r="K62" s="331">
        <v>102.2</v>
      </c>
      <c r="L62" s="331">
        <v>100.5</v>
      </c>
      <c r="M62" s="331">
        <v>103.8</v>
      </c>
      <c r="N62" s="331">
        <v>106.8</v>
      </c>
      <c r="O62" s="331">
        <v>96.8</v>
      </c>
      <c r="P62" s="331">
        <v>100.3</v>
      </c>
      <c r="Q62" s="331">
        <v>99.9</v>
      </c>
      <c r="R62" s="331">
        <v>99.8</v>
      </c>
      <c r="S62" s="331">
        <v>97.2</v>
      </c>
    </row>
    <row r="63" spans="1:19" ht="13.5" customHeight="1">
      <c r="A63" s="326"/>
      <c r="B63" s="326" t="s">
        <v>48</v>
      </c>
      <c r="C63" s="327"/>
      <c r="D63" s="330">
        <v>99.5</v>
      </c>
      <c r="E63" s="331">
        <v>103.2</v>
      </c>
      <c r="F63" s="331">
        <v>98.8</v>
      </c>
      <c r="G63" s="331">
        <v>94.6</v>
      </c>
      <c r="H63" s="331">
        <v>100.9</v>
      </c>
      <c r="I63" s="331">
        <v>98.3</v>
      </c>
      <c r="J63" s="331">
        <v>96.3</v>
      </c>
      <c r="K63" s="331">
        <v>101.3</v>
      </c>
      <c r="L63" s="331">
        <v>99.8</v>
      </c>
      <c r="M63" s="331">
        <v>102.7</v>
      </c>
      <c r="N63" s="331">
        <v>107.6</v>
      </c>
      <c r="O63" s="331">
        <v>98</v>
      </c>
      <c r="P63" s="331">
        <v>100.4</v>
      </c>
      <c r="Q63" s="331">
        <v>101</v>
      </c>
      <c r="R63" s="331">
        <v>99.5</v>
      </c>
      <c r="S63" s="331">
        <v>96.4</v>
      </c>
    </row>
    <row r="64" spans="1:19" ht="13.5" customHeight="1">
      <c r="A64" s="326"/>
      <c r="B64" s="326" t="s">
        <v>90</v>
      </c>
      <c r="C64" s="327"/>
      <c r="D64" s="330">
        <v>99.2</v>
      </c>
      <c r="E64" s="331">
        <v>106.5</v>
      </c>
      <c r="F64" s="331">
        <v>98.7</v>
      </c>
      <c r="G64" s="331">
        <v>94.4</v>
      </c>
      <c r="H64" s="331">
        <v>100.7</v>
      </c>
      <c r="I64" s="331">
        <v>98.3</v>
      </c>
      <c r="J64" s="331">
        <v>95.9</v>
      </c>
      <c r="K64" s="331">
        <v>101.6</v>
      </c>
      <c r="L64" s="331">
        <v>99.3</v>
      </c>
      <c r="M64" s="331">
        <v>101.8</v>
      </c>
      <c r="N64" s="331">
        <v>105.8</v>
      </c>
      <c r="O64" s="331">
        <v>98.6</v>
      </c>
      <c r="P64" s="331">
        <v>100.3</v>
      </c>
      <c r="Q64" s="331">
        <v>100.5</v>
      </c>
      <c r="R64" s="331">
        <v>99.4</v>
      </c>
      <c r="S64" s="331">
        <v>95.8</v>
      </c>
    </row>
    <row r="65" spans="1:19" ht="13.5" customHeight="1">
      <c r="A65" s="326" t="s">
        <v>335</v>
      </c>
      <c r="B65" s="326" t="s">
        <v>49</v>
      </c>
      <c r="C65" s="327" t="s">
        <v>594</v>
      </c>
      <c r="D65" s="330">
        <v>99.1</v>
      </c>
      <c r="E65" s="331">
        <v>107.5</v>
      </c>
      <c r="F65" s="331">
        <v>98.2</v>
      </c>
      <c r="G65" s="331">
        <v>94.4</v>
      </c>
      <c r="H65" s="331">
        <v>100.3</v>
      </c>
      <c r="I65" s="331">
        <v>98.1</v>
      </c>
      <c r="J65" s="331">
        <v>95.2</v>
      </c>
      <c r="K65" s="331">
        <v>101.1</v>
      </c>
      <c r="L65" s="331">
        <v>99</v>
      </c>
      <c r="M65" s="331">
        <v>101.1</v>
      </c>
      <c r="N65" s="331">
        <v>106.6</v>
      </c>
      <c r="O65" s="331">
        <v>97.7</v>
      </c>
      <c r="P65" s="331">
        <v>100.4</v>
      </c>
      <c r="Q65" s="331">
        <v>100.8</v>
      </c>
      <c r="R65" s="331">
        <v>98.8</v>
      </c>
      <c r="S65" s="331">
        <v>96.6</v>
      </c>
    </row>
    <row r="66" spans="1:19" ht="13.5" customHeight="1">
      <c r="A66" s="326"/>
      <c r="B66" s="326" t="s">
        <v>40</v>
      </c>
      <c r="C66" s="327"/>
      <c r="D66" s="330">
        <v>99.3</v>
      </c>
      <c r="E66" s="331">
        <v>106.5</v>
      </c>
      <c r="F66" s="331">
        <v>98.5</v>
      </c>
      <c r="G66" s="331">
        <v>94.4</v>
      </c>
      <c r="H66" s="331">
        <v>99.6</v>
      </c>
      <c r="I66" s="331">
        <v>97.7</v>
      </c>
      <c r="J66" s="331">
        <v>95.1</v>
      </c>
      <c r="K66" s="331">
        <v>100.9</v>
      </c>
      <c r="L66" s="331">
        <v>97.4</v>
      </c>
      <c r="M66" s="331">
        <v>99</v>
      </c>
      <c r="N66" s="331">
        <v>105</v>
      </c>
      <c r="O66" s="331">
        <v>97.3</v>
      </c>
      <c r="P66" s="331">
        <v>100.4</v>
      </c>
      <c r="Q66" s="331">
        <v>102.3</v>
      </c>
      <c r="R66" s="331">
        <v>98.2</v>
      </c>
      <c r="S66" s="331">
        <v>99.4</v>
      </c>
    </row>
    <row r="67" spans="1:19" ht="13.5" customHeight="1">
      <c r="A67" s="326"/>
      <c r="B67" s="326" t="s">
        <v>41</v>
      </c>
      <c r="C67" s="327"/>
      <c r="D67" s="330">
        <v>99</v>
      </c>
      <c r="E67" s="331">
        <v>106.6</v>
      </c>
      <c r="F67" s="331">
        <v>98.4</v>
      </c>
      <c r="G67" s="331">
        <v>94.3</v>
      </c>
      <c r="H67" s="331">
        <v>96.2</v>
      </c>
      <c r="I67" s="331">
        <v>97.1</v>
      </c>
      <c r="J67" s="331">
        <v>95</v>
      </c>
      <c r="K67" s="331">
        <v>102</v>
      </c>
      <c r="L67" s="331">
        <v>97.4</v>
      </c>
      <c r="M67" s="331">
        <v>99.1</v>
      </c>
      <c r="N67" s="331">
        <v>103</v>
      </c>
      <c r="O67" s="331">
        <v>96.4</v>
      </c>
      <c r="P67" s="331">
        <v>98.5</v>
      </c>
      <c r="Q67" s="331">
        <v>102</v>
      </c>
      <c r="R67" s="331">
        <v>97.1</v>
      </c>
      <c r="S67" s="331">
        <v>99.9</v>
      </c>
    </row>
    <row r="68" spans="1:19" ht="13.5" customHeight="1">
      <c r="A68" s="326"/>
      <c r="B68" s="326" t="s">
        <v>42</v>
      </c>
      <c r="C68" s="327"/>
      <c r="D68" s="330">
        <v>99.6</v>
      </c>
      <c r="E68" s="331">
        <v>108.5</v>
      </c>
      <c r="F68" s="331">
        <v>100.2</v>
      </c>
      <c r="G68" s="331">
        <v>95.3</v>
      </c>
      <c r="H68" s="331">
        <v>99.9</v>
      </c>
      <c r="I68" s="331">
        <v>97.9</v>
      </c>
      <c r="J68" s="331">
        <v>95.5</v>
      </c>
      <c r="K68" s="331">
        <v>99.9</v>
      </c>
      <c r="L68" s="331">
        <v>97.9</v>
      </c>
      <c r="M68" s="331">
        <v>99</v>
      </c>
      <c r="N68" s="331">
        <v>105</v>
      </c>
      <c r="O68" s="331">
        <v>97.6</v>
      </c>
      <c r="P68" s="331">
        <v>96.4</v>
      </c>
      <c r="Q68" s="331">
        <v>100.7</v>
      </c>
      <c r="R68" s="331">
        <v>98</v>
      </c>
      <c r="S68" s="331">
        <v>99.1</v>
      </c>
    </row>
    <row r="69" spans="1:19" ht="13.5" customHeight="1">
      <c r="A69" s="326"/>
      <c r="B69" s="326" t="s">
        <v>43</v>
      </c>
      <c r="C69" s="327"/>
      <c r="D69" s="330">
        <v>99.5</v>
      </c>
      <c r="E69" s="331">
        <v>106.6</v>
      </c>
      <c r="F69" s="331">
        <v>100.1</v>
      </c>
      <c r="G69" s="331">
        <v>95.2</v>
      </c>
      <c r="H69" s="331">
        <v>98.5</v>
      </c>
      <c r="I69" s="331">
        <v>98.9</v>
      </c>
      <c r="J69" s="331">
        <v>95.2</v>
      </c>
      <c r="K69" s="331">
        <v>99.5</v>
      </c>
      <c r="L69" s="331">
        <v>99.2</v>
      </c>
      <c r="M69" s="331">
        <v>99.5</v>
      </c>
      <c r="N69" s="331">
        <v>105.4</v>
      </c>
      <c r="O69" s="331">
        <v>96.9</v>
      </c>
      <c r="P69" s="331">
        <v>96.4</v>
      </c>
      <c r="Q69" s="331">
        <v>100.3</v>
      </c>
      <c r="R69" s="331">
        <v>97.7</v>
      </c>
      <c r="S69" s="331">
        <v>98.9</v>
      </c>
    </row>
    <row r="70" spans="1:46" ht="13.5" customHeight="1">
      <c r="A70" s="326"/>
      <c r="B70" s="326" t="s">
        <v>44</v>
      </c>
      <c r="C70" s="327"/>
      <c r="D70" s="330">
        <v>99.8</v>
      </c>
      <c r="E70" s="331">
        <v>104.6</v>
      </c>
      <c r="F70" s="331">
        <v>100.6</v>
      </c>
      <c r="G70" s="331">
        <v>95.3</v>
      </c>
      <c r="H70" s="331">
        <v>98.2</v>
      </c>
      <c r="I70" s="331">
        <v>99</v>
      </c>
      <c r="J70" s="331">
        <v>95.4</v>
      </c>
      <c r="K70" s="331">
        <v>99.7</v>
      </c>
      <c r="L70" s="331">
        <v>99.4</v>
      </c>
      <c r="M70" s="331">
        <v>99.2</v>
      </c>
      <c r="N70" s="331">
        <v>106.6</v>
      </c>
      <c r="O70" s="331">
        <v>96.2</v>
      </c>
      <c r="P70" s="331">
        <v>96.4</v>
      </c>
      <c r="Q70" s="331">
        <v>101.1</v>
      </c>
      <c r="R70" s="331">
        <v>97.1</v>
      </c>
      <c r="S70" s="331">
        <v>98.7</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45</v>
      </c>
      <c r="C71" s="327"/>
      <c r="D71" s="330">
        <v>100</v>
      </c>
      <c r="E71" s="331">
        <v>103.7</v>
      </c>
      <c r="F71" s="331">
        <v>100.5</v>
      </c>
      <c r="G71" s="331">
        <v>94.8</v>
      </c>
      <c r="H71" s="331">
        <v>98</v>
      </c>
      <c r="I71" s="331">
        <v>98.9</v>
      </c>
      <c r="J71" s="331">
        <v>95.7</v>
      </c>
      <c r="K71" s="331">
        <v>98.3</v>
      </c>
      <c r="L71" s="331">
        <v>99.7</v>
      </c>
      <c r="M71" s="331">
        <v>99.9</v>
      </c>
      <c r="N71" s="331">
        <v>108</v>
      </c>
      <c r="O71" s="331">
        <v>96.2</v>
      </c>
      <c r="P71" s="331">
        <v>96.8</v>
      </c>
      <c r="Q71" s="331">
        <v>101.6</v>
      </c>
      <c r="R71" s="331">
        <v>96.9</v>
      </c>
      <c r="S71" s="331">
        <v>99.9</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631</v>
      </c>
      <c r="C72" s="172"/>
      <c r="D72" s="173">
        <v>99.7</v>
      </c>
      <c r="E72" s="174">
        <v>104.9</v>
      </c>
      <c r="F72" s="174">
        <v>100.5</v>
      </c>
      <c r="G72" s="174">
        <v>94.8</v>
      </c>
      <c r="H72" s="174">
        <v>97.6</v>
      </c>
      <c r="I72" s="174">
        <v>98.7</v>
      </c>
      <c r="J72" s="174">
        <v>94.9</v>
      </c>
      <c r="K72" s="174">
        <v>99</v>
      </c>
      <c r="L72" s="174">
        <v>101.1</v>
      </c>
      <c r="M72" s="174">
        <v>99.6</v>
      </c>
      <c r="N72" s="174">
        <v>109.6</v>
      </c>
      <c r="O72" s="174">
        <v>96.3</v>
      </c>
      <c r="P72" s="174">
        <v>96.8</v>
      </c>
      <c r="Q72" s="174">
        <v>99.5</v>
      </c>
      <c r="R72" s="174">
        <v>96.5</v>
      </c>
      <c r="S72" s="174">
        <v>99.7</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2" t="s">
        <v>548</v>
      </c>
      <c r="E73" s="652"/>
      <c r="F73" s="652"/>
      <c r="G73" s="652"/>
      <c r="H73" s="652"/>
      <c r="I73" s="652"/>
      <c r="J73" s="652"/>
      <c r="K73" s="652"/>
      <c r="L73" s="652"/>
      <c r="M73" s="652"/>
      <c r="N73" s="652"/>
      <c r="O73" s="652"/>
      <c r="P73" s="652"/>
      <c r="Q73" s="652"/>
      <c r="R73" s="652"/>
      <c r="S73" s="652"/>
    </row>
    <row r="74" spans="1:19" ht="13.5" customHeight="1">
      <c r="A74" s="321" t="s">
        <v>38</v>
      </c>
      <c r="B74" s="321" t="s">
        <v>94</v>
      </c>
      <c r="C74" s="322" t="s">
        <v>39</v>
      </c>
      <c r="D74" s="323">
        <v>1.3</v>
      </c>
      <c r="E74" s="324">
        <v>-1.6</v>
      </c>
      <c r="F74" s="324">
        <v>-0.2</v>
      </c>
      <c r="G74" s="324">
        <v>3.2</v>
      </c>
      <c r="H74" s="324">
        <v>0.3</v>
      </c>
      <c r="I74" s="324">
        <v>1.6</v>
      </c>
      <c r="J74" s="324">
        <v>0.5</v>
      </c>
      <c r="K74" s="324">
        <v>4.6</v>
      </c>
      <c r="L74" s="325">
        <v>-3.2</v>
      </c>
      <c r="M74" s="325">
        <v>1.4</v>
      </c>
      <c r="N74" s="325">
        <v>1.2</v>
      </c>
      <c r="O74" s="325">
        <v>-7.1</v>
      </c>
      <c r="P74" s="324">
        <v>-1.5</v>
      </c>
      <c r="Q74" s="324">
        <v>14.2</v>
      </c>
      <c r="R74" s="324">
        <v>-2.6</v>
      </c>
      <c r="S74" s="325">
        <v>-2.1</v>
      </c>
    </row>
    <row r="75" spans="1:19" ht="13.5" customHeight="1">
      <c r="A75" s="326"/>
      <c r="B75" s="326" t="s">
        <v>590</v>
      </c>
      <c r="C75" s="327"/>
      <c r="D75" s="328">
        <v>0.9</v>
      </c>
      <c r="E75" s="161">
        <v>-1.9</v>
      </c>
      <c r="F75" s="161">
        <v>1.2</v>
      </c>
      <c r="G75" s="161">
        <v>-2.7</v>
      </c>
      <c r="H75" s="161">
        <v>-5.6</v>
      </c>
      <c r="I75" s="161">
        <v>0.3</v>
      </c>
      <c r="J75" s="161">
        <v>1.8</v>
      </c>
      <c r="K75" s="161">
        <v>2.5</v>
      </c>
      <c r="L75" s="329">
        <v>2.3</v>
      </c>
      <c r="M75" s="329">
        <v>-2.7</v>
      </c>
      <c r="N75" s="329">
        <v>0.5</v>
      </c>
      <c r="O75" s="329">
        <v>-6.5</v>
      </c>
      <c r="P75" s="161">
        <v>0.5</v>
      </c>
      <c r="Q75" s="161">
        <v>5</v>
      </c>
      <c r="R75" s="161">
        <v>9</v>
      </c>
      <c r="S75" s="329">
        <v>-3.9</v>
      </c>
    </row>
    <row r="76" spans="1:19" ht="13.5" customHeight="1">
      <c r="A76" s="326"/>
      <c r="B76" s="326" t="s">
        <v>592</v>
      </c>
      <c r="C76" s="327"/>
      <c r="D76" s="328">
        <v>-0.9</v>
      </c>
      <c r="E76" s="161">
        <v>0.8</v>
      </c>
      <c r="F76" s="161">
        <v>-1.5</v>
      </c>
      <c r="G76" s="161">
        <v>-6.8</v>
      </c>
      <c r="H76" s="161">
        <v>-5.4</v>
      </c>
      <c r="I76" s="161">
        <v>0.1</v>
      </c>
      <c r="J76" s="161">
        <v>-0.8</v>
      </c>
      <c r="K76" s="161">
        <v>-0.9</v>
      </c>
      <c r="L76" s="329">
        <v>-0.1</v>
      </c>
      <c r="M76" s="329">
        <v>1.8</v>
      </c>
      <c r="N76" s="329">
        <v>2.2</v>
      </c>
      <c r="O76" s="329">
        <v>-7</v>
      </c>
      <c r="P76" s="161">
        <v>-2.7</v>
      </c>
      <c r="Q76" s="161">
        <v>1.2</v>
      </c>
      <c r="R76" s="161">
        <v>-1.1</v>
      </c>
      <c r="S76" s="329">
        <v>-1.2</v>
      </c>
    </row>
    <row r="77" spans="1:19" ht="13.5" customHeight="1">
      <c r="A77" s="326"/>
      <c r="B77" s="326" t="s">
        <v>593</v>
      </c>
      <c r="C77" s="327"/>
      <c r="D77" s="328">
        <v>-0.8</v>
      </c>
      <c r="E77" s="161">
        <v>2.1</v>
      </c>
      <c r="F77" s="161">
        <v>-2.1</v>
      </c>
      <c r="G77" s="161">
        <v>-8.5</v>
      </c>
      <c r="H77" s="161">
        <v>0</v>
      </c>
      <c r="I77" s="161">
        <v>-1.1</v>
      </c>
      <c r="J77" s="161">
        <v>-3.8</v>
      </c>
      <c r="K77" s="161">
        <v>3</v>
      </c>
      <c r="L77" s="329">
        <v>0.2</v>
      </c>
      <c r="M77" s="329">
        <v>-1.7</v>
      </c>
      <c r="N77" s="329">
        <v>-1</v>
      </c>
      <c r="O77" s="329">
        <v>-6.3</v>
      </c>
      <c r="P77" s="161">
        <v>3.5</v>
      </c>
      <c r="Q77" s="161">
        <v>0.6</v>
      </c>
      <c r="R77" s="161">
        <v>1</v>
      </c>
      <c r="S77" s="329">
        <v>6.9</v>
      </c>
    </row>
    <row r="78" spans="1:19" ht="13.5" customHeight="1">
      <c r="A78" s="326"/>
      <c r="B78" s="326" t="s">
        <v>333</v>
      </c>
      <c r="C78" s="327"/>
      <c r="D78" s="328">
        <v>0.8</v>
      </c>
      <c r="E78" s="161">
        <v>2.5</v>
      </c>
      <c r="F78" s="161">
        <v>-0.9</v>
      </c>
      <c r="G78" s="161">
        <v>1.6</v>
      </c>
      <c r="H78" s="161">
        <v>0.2</v>
      </c>
      <c r="I78" s="161">
        <v>-1.2</v>
      </c>
      <c r="J78" s="161">
        <v>4.4</v>
      </c>
      <c r="K78" s="161">
        <v>-0.4</v>
      </c>
      <c r="L78" s="329">
        <v>0.6</v>
      </c>
      <c r="M78" s="329">
        <v>1.5</v>
      </c>
      <c r="N78" s="329">
        <v>4.8</v>
      </c>
      <c r="O78" s="329">
        <v>-0.3</v>
      </c>
      <c r="P78" s="161">
        <v>-1.2</v>
      </c>
      <c r="Q78" s="161">
        <v>1.2</v>
      </c>
      <c r="R78" s="161">
        <v>0.4</v>
      </c>
      <c r="S78" s="329">
        <v>2.2</v>
      </c>
    </row>
    <row r="79" spans="1:19" ht="13.5" customHeight="1">
      <c r="A79" s="230"/>
      <c r="B79" s="171" t="s">
        <v>336</v>
      </c>
      <c r="C79" s="231"/>
      <c r="D79" s="175">
        <v>-0.5</v>
      </c>
      <c r="E79" s="176">
        <v>1.4</v>
      </c>
      <c r="F79" s="176">
        <v>-0.7</v>
      </c>
      <c r="G79" s="176">
        <v>-4.1</v>
      </c>
      <c r="H79" s="176">
        <v>0.2</v>
      </c>
      <c r="I79" s="176">
        <v>-1.7</v>
      </c>
      <c r="J79" s="176">
        <v>-1.3</v>
      </c>
      <c r="K79" s="176">
        <v>0.4</v>
      </c>
      <c r="L79" s="176">
        <v>-0.6</v>
      </c>
      <c r="M79" s="176">
        <v>2.3</v>
      </c>
      <c r="N79" s="176">
        <v>4.9</v>
      </c>
      <c r="O79" s="176">
        <v>-1.6</v>
      </c>
      <c r="P79" s="176">
        <v>-0.2</v>
      </c>
      <c r="Q79" s="176">
        <v>0</v>
      </c>
      <c r="R79" s="176">
        <v>0.1</v>
      </c>
      <c r="S79" s="176">
        <v>-2.4</v>
      </c>
    </row>
    <row r="80" spans="1:19" ht="13.5" customHeight="1">
      <c r="A80" s="326"/>
      <c r="B80" s="326" t="s">
        <v>46</v>
      </c>
      <c r="C80" s="327"/>
      <c r="D80" s="330">
        <v>-1.1</v>
      </c>
      <c r="E80" s="331">
        <v>-4.4</v>
      </c>
      <c r="F80" s="331">
        <v>-0.6</v>
      </c>
      <c r="G80" s="331">
        <v>-4.9</v>
      </c>
      <c r="H80" s="331">
        <v>0.2</v>
      </c>
      <c r="I80" s="331">
        <v>-2.1</v>
      </c>
      <c r="J80" s="331">
        <v>-5.4</v>
      </c>
      <c r="K80" s="331">
        <v>0.1</v>
      </c>
      <c r="L80" s="331">
        <v>0.8</v>
      </c>
      <c r="M80" s="331">
        <v>2.5</v>
      </c>
      <c r="N80" s="331">
        <v>3.1</v>
      </c>
      <c r="O80" s="331">
        <v>-3</v>
      </c>
      <c r="P80" s="331">
        <v>8.1</v>
      </c>
      <c r="Q80" s="331">
        <v>-2.2</v>
      </c>
      <c r="R80" s="331">
        <v>0.3</v>
      </c>
      <c r="S80" s="331">
        <v>-2.4</v>
      </c>
    </row>
    <row r="81" spans="1:19" ht="13.5" customHeight="1">
      <c r="A81" s="326"/>
      <c r="B81" s="326" t="s">
        <v>47</v>
      </c>
      <c r="C81" s="327"/>
      <c r="D81" s="330">
        <v>-0.9</v>
      </c>
      <c r="E81" s="331">
        <v>-7.4</v>
      </c>
      <c r="F81" s="331">
        <v>-0.1</v>
      </c>
      <c r="G81" s="331">
        <v>-5.2</v>
      </c>
      <c r="H81" s="331">
        <v>-0.6</v>
      </c>
      <c r="I81" s="331">
        <v>-1.4</v>
      </c>
      <c r="J81" s="331">
        <v>-5.9</v>
      </c>
      <c r="K81" s="331">
        <v>1</v>
      </c>
      <c r="L81" s="331">
        <v>1.4</v>
      </c>
      <c r="M81" s="331">
        <v>3.2</v>
      </c>
      <c r="N81" s="331">
        <v>2.8</v>
      </c>
      <c r="O81" s="331">
        <v>-3.6</v>
      </c>
      <c r="P81" s="331">
        <v>7.2</v>
      </c>
      <c r="Q81" s="331">
        <v>-1.7</v>
      </c>
      <c r="R81" s="331">
        <v>0</v>
      </c>
      <c r="S81" s="331">
        <v>-2.4</v>
      </c>
    </row>
    <row r="82" spans="1:19" ht="13.5" customHeight="1">
      <c r="A82" s="326"/>
      <c r="B82" s="326" t="s">
        <v>16</v>
      </c>
      <c r="C82" s="327"/>
      <c r="D82" s="330">
        <v>-1.1</v>
      </c>
      <c r="E82" s="331">
        <v>-7.1</v>
      </c>
      <c r="F82" s="331">
        <v>-0.1</v>
      </c>
      <c r="G82" s="331">
        <v>-5</v>
      </c>
      <c r="H82" s="331">
        <v>0</v>
      </c>
      <c r="I82" s="331">
        <v>-0.8</v>
      </c>
      <c r="J82" s="331">
        <v>-5.6</v>
      </c>
      <c r="K82" s="331">
        <v>2</v>
      </c>
      <c r="L82" s="331">
        <v>1.3</v>
      </c>
      <c r="M82" s="331">
        <v>3.5</v>
      </c>
      <c r="N82" s="331">
        <v>2.4</v>
      </c>
      <c r="O82" s="331">
        <v>-3.8</v>
      </c>
      <c r="P82" s="331">
        <v>0.3</v>
      </c>
      <c r="Q82" s="331">
        <v>-2</v>
      </c>
      <c r="R82" s="331">
        <v>-1.1</v>
      </c>
      <c r="S82" s="331">
        <v>-0.9</v>
      </c>
    </row>
    <row r="83" spans="1:19" ht="13.5" customHeight="1">
      <c r="A83" s="326"/>
      <c r="B83" s="326" t="s">
        <v>48</v>
      </c>
      <c r="C83" s="327"/>
      <c r="D83" s="330">
        <v>-0.9</v>
      </c>
      <c r="E83" s="331">
        <v>1.9</v>
      </c>
      <c r="F83" s="331">
        <v>-0.2</v>
      </c>
      <c r="G83" s="331">
        <v>-5</v>
      </c>
      <c r="H83" s="331">
        <v>0.8</v>
      </c>
      <c r="I83" s="331">
        <v>-0.9</v>
      </c>
      <c r="J83" s="331">
        <v>-6.4</v>
      </c>
      <c r="K83" s="331">
        <v>1.2</v>
      </c>
      <c r="L83" s="331">
        <v>2.2</v>
      </c>
      <c r="M83" s="331">
        <v>3.1</v>
      </c>
      <c r="N83" s="331">
        <v>3.5</v>
      </c>
      <c r="O83" s="331">
        <v>-2.2</v>
      </c>
      <c r="P83" s="331">
        <v>0.3</v>
      </c>
      <c r="Q83" s="331">
        <v>-0.2</v>
      </c>
      <c r="R83" s="331">
        <v>-1.4</v>
      </c>
      <c r="S83" s="331">
        <v>-3.9</v>
      </c>
    </row>
    <row r="84" spans="1:19" ht="13.5" customHeight="1">
      <c r="A84" s="326"/>
      <c r="B84" s="326" t="s">
        <v>90</v>
      </c>
      <c r="C84" s="327"/>
      <c r="D84" s="330">
        <v>-0.9</v>
      </c>
      <c r="E84" s="331">
        <v>4</v>
      </c>
      <c r="F84" s="331">
        <v>-0.3</v>
      </c>
      <c r="G84" s="331">
        <v>-5</v>
      </c>
      <c r="H84" s="331">
        <v>1.1</v>
      </c>
      <c r="I84" s="331">
        <v>-0.1</v>
      </c>
      <c r="J84" s="331">
        <v>-6.5</v>
      </c>
      <c r="K84" s="331">
        <v>1.8</v>
      </c>
      <c r="L84" s="331">
        <v>1.3</v>
      </c>
      <c r="M84" s="331">
        <v>1.9</v>
      </c>
      <c r="N84" s="331">
        <v>2.6</v>
      </c>
      <c r="O84" s="331">
        <v>-2</v>
      </c>
      <c r="P84" s="331">
        <v>0.3</v>
      </c>
      <c r="Q84" s="331">
        <v>0.3</v>
      </c>
      <c r="R84" s="331">
        <v>-1.2</v>
      </c>
      <c r="S84" s="331">
        <v>-4</v>
      </c>
    </row>
    <row r="85" spans="1:19" ht="13.5" customHeight="1">
      <c r="A85" s="326" t="s">
        <v>335</v>
      </c>
      <c r="B85" s="326" t="s">
        <v>49</v>
      </c>
      <c r="C85" s="327" t="s">
        <v>594</v>
      </c>
      <c r="D85" s="330">
        <v>-0.1</v>
      </c>
      <c r="E85" s="331">
        <v>4.6</v>
      </c>
      <c r="F85" s="331">
        <v>-0.6</v>
      </c>
      <c r="G85" s="331">
        <v>-5.2</v>
      </c>
      <c r="H85" s="331">
        <v>0.5</v>
      </c>
      <c r="I85" s="331">
        <v>0</v>
      </c>
      <c r="J85" s="331">
        <v>-0.4</v>
      </c>
      <c r="K85" s="331">
        <v>0.8</v>
      </c>
      <c r="L85" s="331">
        <v>1.3</v>
      </c>
      <c r="M85" s="331">
        <v>0.1</v>
      </c>
      <c r="N85" s="331">
        <v>3.5</v>
      </c>
      <c r="O85" s="331">
        <v>-2.3</v>
      </c>
      <c r="P85" s="331">
        <v>0.3</v>
      </c>
      <c r="Q85" s="331">
        <v>0.3</v>
      </c>
      <c r="R85" s="331">
        <v>-1.9</v>
      </c>
      <c r="S85" s="331">
        <v>-2.9</v>
      </c>
    </row>
    <row r="86" spans="1:19" ht="13.5" customHeight="1">
      <c r="A86" s="326"/>
      <c r="B86" s="326" t="s">
        <v>40</v>
      </c>
      <c r="C86" s="327"/>
      <c r="D86" s="330">
        <v>-0.5</v>
      </c>
      <c r="E86" s="331">
        <v>3</v>
      </c>
      <c r="F86" s="331">
        <v>-0.1</v>
      </c>
      <c r="G86" s="331">
        <v>-5.2</v>
      </c>
      <c r="H86" s="331">
        <v>0.2</v>
      </c>
      <c r="I86" s="331">
        <v>-0.3</v>
      </c>
      <c r="J86" s="331">
        <v>-6.5</v>
      </c>
      <c r="K86" s="331">
        <v>0.4</v>
      </c>
      <c r="L86" s="331">
        <v>-0.1</v>
      </c>
      <c r="M86" s="331">
        <v>-2</v>
      </c>
      <c r="N86" s="331">
        <v>2.8</v>
      </c>
      <c r="O86" s="331">
        <v>-2.8</v>
      </c>
      <c r="P86" s="331">
        <v>0.4</v>
      </c>
      <c r="Q86" s="331">
        <v>1.6</v>
      </c>
      <c r="R86" s="331">
        <v>-3</v>
      </c>
      <c r="S86" s="331">
        <v>-0.1</v>
      </c>
    </row>
    <row r="87" spans="1:19" ht="13.5" customHeight="1">
      <c r="A87" s="326"/>
      <c r="B87" s="326" t="s">
        <v>41</v>
      </c>
      <c r="C87" s="327"/>
      <c r="D87" s="330">
        <v>-0.2</v>
      </c>
      <c r="E87" s="331">
        <v>4.2</v>
      </c>
      <c r="F87" s="331">
        <v>0</v>
      </c>
      <c r="G87" s="331">
        <v>-5.3</v>
      </c>
      <c r="H87" s="331">
        <v>-1</v>
      </c>
      <c r="I87" s="331">
        <v>-1</v>
      </c>
      <c r="J87" s="331">
        <v>-6.2</v>
      </c>
      <c r="K87" s="331">
        <v>1.5</v>
      </c>
      <c r="L87" s="331">
        <v>0.1</v>
      </c>
      <c r="M87" s="331">
        <v>-1.1</v>
      </c>
      <c r="N87" s="331">
        <v>1.3</v>
      </c>
      <c r="O87" s="331">
        <v>-2.9</v>
      </c>
      <c r="P87" s="331">
        <v>0</v>
      </c>
      <c r="Q87" s="331">
        <v>3.7</v>
      </c>
      <c r="R87" s="331">
        <v>-3.4</v>
      </c>
      <c r="S87" s="331">
        <v>0.4</v>
      </c>
    </row>
    <row r="88" spans="1:19" ht="13.5" customHeight="1">
      <c r="A88" s="326"/>
      <c r="B88" s="326" t="s">
        <v>42</v>
      </c>
      <c r="C88" s="327"/>
      <c r="D88" s="330">
        <v>-0.6</v>
      </c>
      <c r="E88" s="331">
        <v>6.2</v>
      </c>
      <c r="F88" s="331">
        <v>0.4</v>
      </c>
      <c r="G88" s="331">
        <v>0.3</v>
      </c>
      <c r="H88" s="331">
        <v>-0.5</v>
      </c>
      <c r="I88" s="331">
        <v>-1.2</v>
      </c>
      <c r="J88" s="331">
        <v>-6.7</v>
      </c>
      <c r="K88" s="331">
        <v>1</v>
      </c>
      <c r="L88" s="331">
        <v>-0.5</v>
      </c>
      <c r="M88" s="331">
        <v>-2.8</v>
      </c>
      <c r="N88" s="331">
        <v>-0.8</v>
      </c>
      <c r="O88" s="331">
        <v>-2.8</v>
      </c>
      <c r="P88" s="331">
        <v>-3.4</v>
      </c>
      <c r="Q88" s="331">
        <v>1.3</v>
      </c>
      <c r="R88" s="331">
        <v>-2.2</v>
      </c>
      <c r="S88" s="331">
        <v>1.4</v>
      </c>
    </row>
    <row r="89" spans="1:19" ht="13.5" customHeight="1">
      <c r="A89" s="326"/>
      <c r="B89" s="326" t="s">
        <v>43</v>
      </c>
      <c r="C89" s="327"/>
      <c r="D89" s="330">
        <v>-0.7</v>
      </c>
      <c r="E89" s="331">
        <v>4.5</v>
      </c>
      <c r="F89" s="331">
        <v>-0.1</v>
      </c>
      <c r="G89" s="331">
        <v>0.2</v>
      </c>
      <c r="H89" s="331">
        <v>-1.6</v>
      </c>
      <c r="I89" s="331">
        <v>-0.1</v>
      </c>
      <c r="J89" s="331">
        <v>-7.4</v>
      </c>
      <c r="K89" s="331">
        <v>0.7</v>
      </c>
      <c r="L89" s="331">
        <v>-1</v>
      </c>
      <c r="M89" s="331">
        <v>-2.9</v>
      </c>
      <c r="N89" s="331">
        <v>2.8</v>
      </c>
      <c r="O89" s="331">
        <v>-1.8</v>
      </c>
      <c r="P89" s="331">
        <v>-3.5</v>
      </c>
      <c r="Q89" s="331">
        <v>0.8</v>
      </c>
      <c r="R89" s="331">
        <v>-2.4</v>
      </c>
      <c r="S89" s="331">
        <v>0.9</v>
      </c>
    </row>
    <row r="90" spans="1:19" ht="13.5" customHeight="1">
      <c r="A90" s="326"/>
      <c r="B90" s="326" t="s">
        <v>44</v>
      </c>
      <c r="C90" s="327"/>
      <c r="D90" s="330">
        <v>-0.7</v>
      </c>
      <c r="E90" s="331">
        <v>2.5</v>
      </c>
      <c r="F90" s="331">
        <v>-0.1</v>
      </c>
      <c r="G90" s="331">
        <v>0.4</v>
      </c>
      <c r="H90" s="331">
        <v>-2.4</v>
      </c>
      <c r="I90" s="331">
        <v>0.1</v>
      </c>
      <c r="J90" s="331">
        <v>-7.6</v>
      </c>
      <c r="K90" s="331">
        <v>0.2</v>
      </c>
      <c r="L90" s="331">
        <v>-0.8</v>
      </c>
      <c r="M90" s="331">
        <v>-3.9</v>
      </c>
      <c r="N90" s="331">
        <v>3.7</v>
      </c>
      <c r="O90" s="331">
        <v>-1</v>
      </c>
      <c r="P90" s="331">
        <v>-3.9</v>
      </c>
      <c r="Q90" s="331">
        <v>0.9</v>
      </c>
      <c r="R90" s="331">
        <v>-3.2</v>
      </c>
      <c r="S90" s="331">
        <v>1.2</v>
      </c>
    </row>
    <row r="91" spans="1:19" ht="13.5" customHeight="1">
      <c r="A91" s="326"/>
      <c r="B91" s="326" t="s">
        <v>45</v>
      </c>
      <c r="C91" s="327"/>
      <c r="D91" s="330">
        <v>0.2</v>
      </c>
      <c r="E91" s="331">
        <v>1.6</v>
      </c>
      <c r="F91" s="331">
        <v>0.3</v>
      </c>
      <c r="G91" s="331">
        <v>0</v>
      </c>
      <c r="H91" s="331">
        <v>-3.5</v>
      </c>
      <c r="I91" s="331">
        <v>0.9</v>
      </c>
      <c r="J91" s="331">
        <v>-1.1</v>
      </c>
      <c r="K91" s="331">
        <v>-1.7</v>
      </c>
      <c r="L91" s="331">
        <v>-0.9</v>
      </c>
      <c r="M91" s="331">
        <v>-3.3</v>
      </c>
      <c r="N91" s="331">
        <v>1.6</v>
      </c>
      <c r="O91" s="331">
        <v>-1.2</v>
      </c>
      <c r="P91" s="331">
        <v>-3.4</v>
      </c>
      <c r="Q91" s="331">
        <v>1.7</v>
      </c>
      <c r="R91" s="331">
        <v>-2.6</v>
      </c>
      <c r="S91" s="331">
        <v>2.3</v>
      </c>
    </row>
    <row r="92" spans="1:19" ht="13.5" customHeight="1">
      <c r="A92" s="171"/>
      <c r="B92" s="338" t="s">
        <v>631</v>
      </c>
      <c r="C92" s="172"/>
      <c r="D92" s="173">
        <v>0.6</v>
      </c>
      <c r="E92" s="174">
        <v>8.4</v>
      </c>
      <c r="F92" s="174">
        <v>1.3</v>
      </c>
      <c r="G92" s="174">
        <v>0.3</v>
      </c>
      <c r="H92" s="174">
        <v>-3.7</v>
      </c>
      <c r="I92" s="174">
        <v>0.9</v>
      </c>
      <c r="J92" s="174">
        <v>-2</v>
      </c>
      <c r="K92" s="174">
        <v>-1.4</v>
      </c>
      <c r="L92" s="174">
        <v>0.7</v>
      </c>
      <c r="M92" s="174">
        <v>-3.1</v>
      </c>
      <c r="N92" s="174">
        <v>2</v>
      </c>
      <c r="O92" s="174">
        <v>-0.7</v>
      </c>
      <c r="P92" s="174">
        <v>-0.6</v>
      </c>
      <c r="Q92" s="174">
        <v>-0.3</v>
      </c>
      <c r="R92" s="174">
        <v>-3.6</v>
      </c>
      <c r="S92" s="174">
        <v>3.2</v>
      </c>
    </row>
    <row r="93" spans="1:35" ht="27" customHeight="1">
      <c r="A93" s="654" t="s">
        <v>770</v>
      </c>
      <c r="B93" s="654"/>
      <c r="C93" s="655"/>
      <c r="D93" s="178">
        <v>-0.3</v>
      </c>
      <c r="E93" s="177">
        <v>1.2</v>
      </c>
      <c r="F93" s="177">
        <v>0</v>
      </c>
      <c r="G93" s="177">
        <v>0</v>
      </c>
      <c r="H93" s="177">
        <v>-0.4</v>
      </c>
      <c r="I93" s="177">
        <v>-0.2</v>
      </c>
      <c r="J93" s="177">
        <v>-0.8</v>
      </c>
      <c r="K93" s="177">
        <v>0.7</v>
      </c>
      <c r="L93" s="177">
        <v>1.4</v>
      </c>
      <c r="M93" s="177">
        <v>-0.3</v>
      </c>
      <c r="N93" s="177">
        <v>1.5</v>
      </c>
      <c r="O93" s="177">
        <v>0.1</v>
      </c>
      <c r="P93" s="177">
        <v>0</v>
      </c>
      <c r="Q93" s="177">
        <v>-2.1</v>
      </c>
      <c r="R93" s="177">
        <v>-0.4</v>
      </c>
      <c r="S93" s="177">
        <v>-0.2</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2"/>
  <sheetViews>
    <sheetView view="pageBreakPreview" zoomScale="85" zoomScaleSheetLayoutView="85" zoomScalePageLayoutView="0" workbookViewId="0" topLeftCell="A1">
      <selection activeCell="A1" sqref="A1"/>
    </sheetView>
  </sheetViews>
  <sheetFormatPr defaultColWidth="8.796875" defaultRowHeight="14.25"/>
  <cols>
    <col min="1" max="1" width="9.09765625" style="342" customWidth="1"/>
    <col min="2" max="2" width="5.19921875" style="342" customWidth="1"/>
    <col min="3" max="3" width="3.09765625" style="342" customWidth="1"/>
    <col min="4" max="4" width="2.69921875" style="342" customWidth="1"/>
    <col min="5" max="18" width="9.69921875" style="342" customWidth="1"/>
    <col min="19" max="19" width="7.5" style="342" customWidth="1"/>
    <col min="20" max="16384" width="9" style="342" customWidth="1"/>
  </cols>
  <sheetData>
    <row r="1" spans="8:14" ht="9" customHeight="1">
      <c r="H1" s="343"/>
      <c r="I1" s="343"/>
      <c r="J1" s="343"/>
      <c r="K1" s="343"/>
      <c r="L1" s="343"/>
      <c r="M1" s="343"/>
      <c r="N1" s="344"/>
    </row>
    <row r="2" spans="2:17" ht="22.5" customHeight="1">
      <c r="B2" s="345"/>
      <c r="C2" s="345"/>
      <c r="D2" s="345"/>
      <c r="G2" s="43"/>
      <c r="H2" s="343"/>
      <c r="I2" s="200" t="s">
        <v>574</v>
      </c>
      <c r="J2" s="44"/>
      <c r="K2" s="44"/>
      <c r="L2" s="44"/>
      <c r="M2" s="343"/>
      <c r="N2" s="343"/>
      <c r="Q2" s="45"/>
    </row>
    <row r="3" spans="2:18" ht="13.5">
      <c r="B3" s="46" t="s">
        <v>736</v>
      </c>
      <c r="C3" s="46"/>
      <c r="D3" s="46"/>
      <c r="E3" s="157"/>
      <c r="F3" s="157"/>
      <c r="Q3" s="157" t="s">
        <v>338</v>
      </c>
      <c r="R3" s="47"/>
    </row>
    <row r="4" spans="2:18" ht="13.5">
      <c r="B4" s="677" t="s">
        <v>781</v>
      </c>
      <c r="C4" s="678"/>
      <c r="D4" s="679"/>
      <c r="E4" s="346" t="s">
        <v>771</v>
      </c>
      <c r="F4" s="347"/>
      <c r="G4" s="346" t="s">
        <v>542</v>
      </c>
      <c r="H4" s="348"/>
      <c r="I4" s="346" t="s">
        <v>772</v>
      </c>
      <c r="J4" s="347"/>
      <c r="K4" s="349" t="s">
        <v>773</v>
      </c>
      <c r="L4" s="348"/>
      <c r="M4" s="673" t="s">
        <v>774</v>
      </c>
      <c r="N4" s="674"/>
      <c r="O4" s="350" t="s">
        <v>775</v>
      </c>
      <c r="P4" s="347"/>
      <c r="Q4" s="346" t="s">
        <v>776</v>
      </c>
      <c r="R4" s="348"/>
    </row>
    <row r="5" spans="2:18" ht="13.5">
      <c r="B5" s="680"/>
      <c r="C5" s="681"/>
      <c r="D5" s="682"/>
      <c r="E5" s="351" t="s">
        <v>777</v>
      </c>
      <c r="F5" s="121" t="s">
        <v>549</v>
      </c>
      <c r="G5" s="351" t="s">
        <v>777</v>
      </c>
      <c r="H5" s="121" t="s">
        <v>549</v>
      </c>
      <c r="I5" s="351" t="s">
        <v>777</v>
      </c>
      <c r="J5" s="121" t="s">
        <v>549</v>
      </c>
      <c r="K5" s="351" t="s">
        <v>777</v>
      </c>
      <c r="L5" s="121" t="s">
        <v>549</v>
      </c>
      <c r="M5" s="351" t="s">
        <v>777</v>
      </c>
      <c r="N5" s="121" t="s">
        <v>549</v>
      </c>
      <c r="O5" s="122" t="s">
        <v>782</v>
      </c>
      <c r="P5" s="121" t="s">
        <v>550</v>
      </c>
      <c r="Q5" s="122" t="s">
        <v>782</v>
      </c>
      <c r="R5" s="121" t="s">
        <v>550</v>
      </c>
    </row>
    <row r="6" spans="2:18" s="53" customFormat="1" ht="9.75">
      <c r="B6" s="154"/>
      <c r="C6" s="155"/>
      <c r="D6" s="156"/>
      <c r="E6" s="48"/>
      <c r="F6" s="49" t="s">
        <v>543</v>
      </c>
      <c r="G6" s="50"/>
      <c r="H6" s="49" t="s">
        <v>543</v>
      </c>
      <c r="I6" s="48"/>
      <c r="J6" s="49" t="s">
        <v>543</v>
      </c>
      <c r="K6" s="50"/>
      <c r="L6" s="49" t="s">
        <v>543</v>
      </c>
      <c r="M6" s="48"/>
      <c r="N6" s="49" t="s">
        <v>543</v>
      </c>
      <c r="O6" s="51" t="s">
        <v>543</v>
      </c>
      <c r="P6" s="49" t="s">
        <v>544</v>
      </c>
      <c r="Q6" s="52" t="s">
        <v>543</v>
      </c>
      <c r="R6" s="49" t="s">
        <v>544</v>
      </c>
    </row>
    <row r="7" spans="2:19" s="344" customFormat="1" ht="13.5">
      <c r="B7" s="368" t="s">
        <v>189</v>
      </c>
      <c r="C7" s="353" t="s">
        <v>47</v>
      </c>
      <c r="D7" s="369" t="s">
        <v>594</v>
      </c>
      <c r="E7" s="355">
        <v>99.5</v>
      </c>
      <c r="F7" s="356">
        <v>-0.2006018054162516</v>
      </c>
      <c r="G7" s="343">
        <v>100.1</v>
      </c>
      <c r="H7" s="356">
        <v>-0.09980039920160531</v>
      </c>
      <c r="I7" s="355">
        <v>100.7</v>
      </c>
      <c r="J7" s="356">
        <v>0.8008008008007979</v>
      </c>
      <c r="K7" s="343">
        <v>101.6</v>
      </c>
      <c r="L7" s="356">
        <v>3.99181166837256</v>
      </c>
      <c r="M7" s="357">
        <v>99.3</v>
      </c>
      <c r="N7" s="356">
        <v>0.30303030303030015</v>
      </c>
      <c r="O7" s="358">
        <v>1.79</v>
      </c>
      <c r="P7" s="359">
        <v>-0.04</v>
      </c>
      <c r="Q7" s="360">
        <v>1.54</v>
      </c>
      <c r="R7" s="359">
        <v>-0.25</v>
      </c>
      <c r="S7" s="343"/>
    </row>
    <row r="8" spans="2:19" s="344" customFormat="1" ht="13.5">
      <c r="B8" s="352"/>
      <c r="C8" s="353" t="s">
        <v>16</v>
      </c>
      <c r="D8" s="354"/>
      <c r="E8" s="355">
        <v>99.2</v>
      </c>
      <c r="F8" s="356">
        <v>-0.30150753768843935</v>
      </c>
      <c r="G8" s="343">
        <v>100.2</v>
      </c>
      <c r="H8" s="356">
        <v>0.09990009990010842</v>
      </c>
      <c r="I8" s="355">
        <v>99.8</v>
      </c>
      <c r="J8" s="356">
        <v>-0.8937437934458845</v>
      </c>
      <c r="K8" s="343">
        <v>102.7</v>
      </c>
      <c r="L8" s="356">
        <v>1.0826771653543392</v>
      </c>
      <c r="M8" s="357">
        <v>99.3</v>
      </c>
      <c r="N8" s="356">
        <v>0</v>
      </c>
      <c r="O8" s="358">
        <v>1.92</v>
      </c>
      <c r="P8" s="359">
        <v>0.13</v>
      </c>
      <c r="Q8" s="360">
        <v>1.6</v>
      </c>
      <c r="R8" s="359">
        <v>0.06000000000000005</v>
      </c>
      <c r="S8" s="343"/>
    </row>
    <row r="9" spans="2:19" s="344" customFormat="1" ht="13.5">
      <c r="B9" s="352"/>
      <c r="C9" s="353" t="s">
        <v>48</v>
      </c>
      <c r="D9" s="354"/>
      <c r="E9" s="355">
        <v>98.9</v>
      </c>
      <c r="F9" s="356">
        <v>-0.3024193548387068</v>
      </c>
      <c r="G9" s="343">
        <v>100.5</v>
      </c>
      <c r="H9" s="356">
        <v>0.29940119760478756</v>
      </c>
      <c r="I9" s="355">
        <v>100.2</v>
      </c>
      <c r="J9" s="356">
        <v>0.4008016032064185</v>
      </c>
      <c r="K9" s="343">
        <v>101.3</v>
      </c>
      <c r="L9" s="356">
        <v>-1.363193768257065</v>
      </c>
      <c r="M9" s="357">
        <v>99.4</v>
      </c>
      <c r="N9" s="356">
        <v>0.10070493454180113</v>
      </c>
      <c r="O9" s="358">
        <v>1.79</v>
      </c>
      <c r="P9" s="359">
        <v>-0.13</v>
      </c>
      <c r="Q9" s="360">
        <v>1.63</v>
      </c>
      <c r="R9" s="359">
        <v>0.029999999999999805</v>
      </c>
      <c r="S9" s="343"/>
    </row>
    <row r="10" spans="2:19" s="344" customFormat="1" ht="13.5">
      <c r="B10" s="352"/>
      <c r="C10" s="353" t="s">
        <v>90</v>
      </c>
      <c r="D10" s="354"/>
      <c r="E10" s="355">
        <v>103.7</v>
      </c>
      <c r="F10" s="356">
        <v>4.853387259858439</v>
      </c>
      <c r="G10" s="343">
        <v>101.9</v>
      </c>
      <c r="H10" s="356">
        <v>1.3930348258706524</v>
      </c>
      <c r="I10" s="355">
        <v>100.8</v>
      </c>
      <c r="J10" s="356">
        <v>0.5988023952095751</v>
      </c>
      <c r="K10" s="343">
        <v>99.8</v>
      </c>
      <c r="L10" s="356">
        <v>-1.4807502467917077</v>
      </c>
      <c r="M10" s="357">
        <v>99.2</v>
      </c>
      <c r="N10" s="356">
        <v>-0.20120724346076743</v>
      </c>
      <c r="O10" s="358">
        <v>1.32</v>
      </c>
      <c r="P10" s="359">
        <v>-0.47</v>
      </c>
      <c r="Q10" s="360">
        <v>1.83</v>
      </c>
      <c r="R10" s="359">
        <v>0.2</v>
      </c>
      <c r="S10" s="343"/>
    </row>
    <row r="11" spans="2:19" s="344" customFormat="1" ht="13.5">
      <c r="B11" s="361" t="s">
        <v>335</v>
      </c>
      <c r="C11" s="353" t="s">
        <v>49</v>
      </c>
      <c r="D11" s="362" t="s">
        <v>594</v>
      </c>
      <c r="E11" s="355">
        <v>101.7</v>
      </c>
      <c r="F11" s="356">
        <v>-1.9286403085824495</v>
      </c>
      <c r="G11" s="343">
        <v>100.3</v>
      </c>
      <c r="H11" s="356">
        <v>-1.5701668302257197</v>
      </c>
      <c r="I11" s="355">
        <v>99.2</v>
      </c>
      <c r="J11" s="356">
        <v>-1.5873015873015817</v>
      </c>
      <c r="K11" s="355">
        <v>99</v>
      </c>
      <c r="L11" s="356">
        <v>-0.8016032064128228</v>
      </c>
      <c r="M11" s="357">
        <v>99.8</v>
      </c>
      <c r="N11" s="356">
        <v>0.6048387096774136</v>
      </c>
      <c r="O11" s="358">
        <v>1.83</v>
      </c>
      <c r="P11" s="359">
        <v>0.51</v>
      </c>
      <c r="Q11" s="360">
        <v>1.72</v>
      </c>
      <c r="R11" s="359">
        <v>-0.11</v>
      </c>
      <c r="S11" s="343"/>
    </row>
    <row r="12" spans="1:19" s="344" customFormat="1" ht="13.5">
      <c r="A12" s="540"/>
      <c r="C12" s="353" t="s">
        <v>40</v>
      </c>
      <c r="D12" s="362"/>
      <c r="E12" s="355">
        <v>100.6</v>
      </c>
      <c r="F12" s="356">
        <v>-1.081612586037373</v>
      </c>
      <c r="G12" s="343">
        <v>99.9</v>
      </c>
      <c r="H12" s="356">
        <v>-0.39880358923229453</v>
      </c>
      <c r="I12" s="355">
        <v>101.6</v>
      </c>
      <c r="J12" s="356">
        <v>2.4193548387096686</v>
      </c>
      <c r="K12" s="343">
        <v>103.2</v>
      </c>
      <c r="L12" s="356">
        <v>4.242424242424246</v>
      </c>
      <c r="M12" s="357">
        <v>100.1</v>
      </c>
      <c r="N12" s="356">
        <v>0.3006012024048068</v>
      </c>
      <c r="O12" s="358">
        <v>2.44</v>
      </c>
      <c r="P12" s="359">
        <v>0.6099999999999999</v>
      </c>
      <c r="Q12" s="360">
        <v>1.53</v>
      </c>
      <c r="R12" s="359">
        <v>-0.18999999999999995</v>
      </c>
      <c r="S12" s="343"/>
    </row>
    <row r="13" spans="2:19" s="344" customFormat="1" ht="13.5">
      <c r="B13" s="385"/>
      <c r="C13" s="353" t="s">
        <v>41</v>
      </c>
      <c r="D13" s="362"/>
      <c r="E13" s="355">
        <v>100.3</v>
      </c>
      <c r="F13" s="356">
        <v>-0.29821073558647826</v>
      </c>
      <c r="G13" s="343">
        <v>99.2</v>
      </c>
      <c r="H13" s="356">
        <v>-0.7007007007007034</v>
      </c>
      <c r="I13" s="355">
        <v>99.2</v>
      </c>
      <c r="J13" s="356">
        <v>-2.3622047244094406</v>
      </c>
      <c r="K13" s="343">
        <v>102</v>
      </c>
      <c r="L13" s="356">
        <v>-1.1627906976744213</v>
      </c>
      <c r="M13" s="357">
        <v>100</v>
      </c>
      <c r="N13" s="356">
        <v>-0.09990009990009421</v>
      </c>
      <c r="O13" s="358">
        <v>1.4</v>
      </c>
      <c r="P13" s="359">
        <v>-1.04</v>
      </c>
      <c r="Q13" s="360">
        <v>1.4</v>
      </c>
      <c r="R13" s="359">
        <v>-0.13</v>
      </c>
      <c r="S13" s="343"/>
    </row>
    <row r="14" spans="2:19" s="344" customFormat="1" ht="13.5">
      <c r="B14" s="385"/>
      <c r="C14" s="353" t="s">
        <v>42</v>
      </c>
      <c r="D14" s="362"/>
      <c r="E14" s="355">
        <v>97.7</v>
      </c>
      <c r="F14" s="356">
        <v>-2.5922233300099644</v>
      </c>
      <c r="G14" s="343">
        <v>99.3</v>
      </c>
      <c r="H14" s="356">
        <v>0.1008064516128975</v>
      </c>
      <c r="I14" s="355">
        <v>101.4</v>
      </c>
      <c r="J14" s="356">
        <v>2.2177419354838737</v>
      </c>
      <c r="K14" s="343">
        <v>103.6</v>
      </c>
      <c r="L14" s="356">
        <v>1.5686274509803866</v>
      </c>
      <c r="M14" s="357">
        <v>99</v>
      </c>
      <c r="N14" s="356">
        <v>-1</v>
      </c>
      <c r="O14" s="358">
        <v>1.82</v>
      </c>
      <c r="P14" s="359">
        <v>0.42</v>
      </c>
      <c r="Q14" s="360">
        <v>2.13</v>
      </c>
      <c r="R14" s="359">
        <v>0.73</v>
      </c>
      <c r="S14" s="343"/>
    </row>
    <row r="15" spans="2:19" s="344" customFormat="1" ht="13.5">
      <c r="B15" s="361"/>
      <c r="C15" s="353" t="s">
        <v>43</v>
      </c>
      <c r="D15" s="362"/>
      <c r="E15" s="357">
        <v>99.1</v>
      </c>
      <c r="F15" s="363">
        <v>1.4329580348004007</v>
      </c>
      <c r="G15" s="364">
        <v>100.3</v>
      </c>
      <c r="H15" s="363">
        <v>1.0070493454179255</v>
      </c>
      <c r="I15" s="357">
        <v>101</v>
      </c>
      <c r="J15" s="363">
        <v>-0.3944773175542462</v>
      </c>
      <c r="K15" s="364">
        <v>104.7</v>
      </c>
      <c r="L15" s="363">
        <v>1.06177606177607</v>
      </c>
      <c r="M15" s="357">
        <v>98.9</v>
      </c>
      <c r="N15" s="363">
        <v>-0.10101010101009526</v>
      </c>
      <c r="O15" s="365">
        <v>1.32</v>
      </c>
      <c r="P15" s="366">
        <v>-0.5</v>
      </c>
      <c r="Q15" s="367">
        <v>1.33</v>
      </c>
      <c r="R15" s="366">
        <v>-0.8</v>
      </c>
      <c r="S15" s="343"/>
    </row>
    <row r="16" spans="2:18" ht="13.5" customHeight="1">
      <c r="B16" s="368"/>
      <c r="C16" s="353" t="s">
        <v>44</v>
      </c>
      <c r="D16" s="369"/>
      <c r="E16" s="357">
        <v>102.9</v>
      </c>
      <c r="F16" s="363">
        <v>3.8345105953582355</v>
      </c>
      <c r="G16" s="364">
        <v>100.9</v>
      </c>
      <c r="H16" s="363">
        <v>0.5982053838484632</v>
      </c>
      <c r="I16" s="357">
        <v>101.7</v>
      </c>
      <c r="J16" s="363">
        <v>0.6930693069306959</v>
      </c>
      <c r="K16" s="364">
        <v>105.5</v>
      </c>
      <c r="L16" s="363">
        <v>0.7640878701050594</v>
      </c>
      <c r="M16" s="357">
        <v>99.1</v>
      </c>
      <c r="N16" s="363">
        <v>0.20222446916075693</v>
      </c>
      <c r="O16" s="365">
        <v>1.46</v>
      </c>
      <c r="P16" s="366">
        <v>0.14</v>
      </c>
      <c r="Q16" s="367">
        <v>1.44</v>
      </c>
      <c r="R16" s="366">
        <v>0.11</v>
      </c>
    </row>
    <row r="17" spans="1:67" ht="13.5" customHeight="1">
      <c r="A17" s="54"/>
      <c r="B17" s="370"/>
      <c r="C17" s="371" t="s">
        <v>45</v>
      </c>
      <c r="D17" s="372"/>
      <c r="E17" s="373">
        <v>102</v>
      </c>
      <c r="F17" s="374">
        <v>-0.874635568513125</v>
      </c>
      <c r="G17" s="375">
        <v>100</v>
      </c>
      <c r="H17" s="374">
        <v>-0.8919722497522354</v>
      </c>
      <c r="I17" s="373">
        <v>99.8</v>
      </c>
      <c r="J17" s="374">
        <v>-1.868239921337272</v>
      </c>
      <c r="K17" s="375">
        <v>103.2</v>
      </c>
      <c r="L17" s="374">
        <v>-2.180094786729855</v>
      </c>
      <c r="M17" s="373">
        <v>99.3</v>
      </c>
      <c r="N17" s="374">
        <v>0.20181634712411992</v>
      </c>
      <c r="O17" s="376">
        <v>1.73</v>
      </c>
      <c r="P17" s="377">
        <v>0.27</v>
      </c>
      <c r="Q17" s="378">
        <v>1.52</v>
      </c>
      <c r="R17" s="377">
        <v>0.08000000000000007</v>
      </c>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row>
    <row r="18" spans="1:18" s="229" customFormat="1" ht="13.5" customHeight="1">
      <c r="A18" s="55"/>
      <c r="B18" s="232"/>
      <c r="C18" s="233" t="s">
        <v>634</v>
      </c>
      <c r="D18" s="234"/>
      <c r="E18" s="179">
        <v>101.1</v>
      </c>
      <c r="F18" s="180">
        <v>-0.8823529411764761</v>
      </c>
      <c r="G18" s="235">
        <v>101.1</v>
      </c>
      <c r="H18" s="180">
        <v>1.0999999999999943</v>
      </c>
      <c r="I18" s="179">
        <v>100.1</v>
      </c>
      <c r="J18" s="180">
        <v>0.3006012024048068</v>
      </c>
      <c r="K18" s="235">
        <v>100.2</v>
      </c>
      <c r="L18" s="180">
        <v>-2.9069767441860463</v>
      </c>
      <c r="M18" s="179">
        <v>99.7</v>
      </c>
      <c r="N18" s="180">
        <v>0.4028197381671759</v>
      </c>
      <c r="O18" s="181">
        <v>1.6</v>
      </c>
      <c r="P18" s="182">
        <v>-0.13</v>
      </c>
      <c r="Q18" s="236">
        <v>1.52</v>
      </c>
      <c r="R18" s="182">
        <v>0</v>
      </c>
    </row>
    <row r="19" spans="1:18" ht="13.5" customHeight="1">
      <c r="A19" s="54" t="s">
        <v>545</v>
      </c>
      <c r="B19" s="344"/>
      <c r="C19" s="344"/>
      <c r="D19" s="344"/>
      <c r="E19" s="343"/>
      <c r="F19" s="343"/>
      <c r="G19" s="343"/>
      <c r="H19" s="343"/>
      <c r="I19" s="343"/>
      <c r="J19" s="343"/>
      <c r="K19" s="343"/>
      <c r="L19" s="343"/>
      <c r="M19" s="343"/>
      <c r="N19" s="343"/>
      <c r="O19" s="343"/>
      <c r="P19" s="343"/>
      <c r="Q19" s="343"/>
      <c r="R19" s="343"/>
    </row>
    <row r="20" spans="1:18" ht="13.5" customHeight="1">
      <c r="A20" s="56"/>
      <c r="B20" s="57" t="s">
        <v>738</v>
      </c>
      <c r="C20" s="57"/>
      <c r="D20" s="57"/>
      <c r="E20" s="379"/>
      <c r="F20" s="58"/>
      <c r="G20" s="375"/>
      <c r="H20" s="379"/>
      <c r="I20" s="379"/>
      <c r="K20" s="379"/>
      <c r="M20" s="379"/>
      <c r="N20" s="58"/>
      <c r="O20" s="380"/>
      <c r="P20" s="380"/>
      <c r="Q20" s="157" t="s">
        <v>338</v>
      </c>
      <c r="R20" s="59"/>
    </row>
    <row r="21" spans="1:18" ht="13.5" customHeight="1">
      <c r="A21" s="54"/>
      <c r="B21" s="677" t="s">
        <v>781</v>
      </c>
      <c r="C21" s="678"/>
      <c r="D21" s="679"/>
      <c r="E21" s="675" t="s">
        <v>771</v>
      </c>
      <c r="F21" s="676"/>
      <c r="G21" s="381" t="s">
        <v>778</v>
      </c>
      <c r="H21" s="382"/>
      <c r="I21" s="381" t="s">
        <v>772</v>
      </c>
      <c r="J21" s="383"/>
      <c r="K21" s="384" t="s">
        <v>773</v>
      </c>
      <c r="L21" s="382"/>
      <c r="M21" s="673" t="s">
        <v>774</v>
      </c>
      <c r="N21" s="674"/>
      <c r="O21" s="350" t="s">
        <v>775</v>
      </c>
      <c r="P21" s="347"/>
      <c r="Q21" s="346" t="s">
        <v>776</v>
      </c>
      <c r="R21" s="348"/>
    </row>
    <row r="22" spans="1:18" ht="13.5">
      <c r="A22" s="54" t="s">
        <v>546</v>
      </c>
      <c r="B22" s="680"/>
      <c r="C22" s="681"/>
      <c r="D22" s="682"/>
      <c r="E22" s="351" t="s">
        <v>777</v>
      </c>
      <c r="F22" s="121" t="s">
        <v>549</v>
      </c>
      <c r="G22" s="351" t="s">
        <v>777</v>
      </c>
      <c r="H22" s="121" t="s">
        <v>549</v>
      </c>
      <c r="I22" s="351" t="s">
        <v>777</v>
      </c>
      <c r="J22" s="121" t="s">
        <v>549</v>
      </c>
      <c r="K22" s="351" t="s">
        <v>777</v>
      </c>
      <c r="L22" s="121" t="s">
        <v>549</v>
      </c>
      <c r="M22" s="351" t="s">
        <v>777</v>
      </c>
      <c r="N22" s="121" t="s">
        <v>549</v>
      </c>
      <c r="O22" s="122" t="s">
        <v>782</v>
      </c>
      <c r="P22" s="121" t="s">
        <v>550</v>
      </c>
      <c r="Q22" s="122" t="s">
        <v>782</v>
      </c>
      <c r="R22" s="121" t="s">
        <v>550</v>
      </c>
    </row>
    <row r="23" spans="2:18" s="53" customFormat="1" ht="9.75">
      <c r="B23" s="154"/>
      <c r="C23" s="155"/>
      <c r="D23" s="156"/>
      <c r="E23" s="48"/>
      <c r="F23" s="49" t="s">
        <v>543</v>
      </c>
      <c r="G23" s="50"/>
      <c r="H23" s="49" t="s">
        <v>543</v>
      </c>
      <c r="I23" s="48"/>
      <c r="J23" s="49" t="s">
        <v>543</v>
      </c>
      <c r="K23" s="50"/>
      <c r="L23" s="49" t="s">
        <v>543</v>
      </c>
      <c r="M23" s="48"/>
      <c r="N23" s="49" t="s">
        <v>543</v>
      </c>
      <c r="O23" s="51" t="s">
        <v>543</v>
      </c>
      <c r="P23" s="49" t="s">
        <v>544</v>
      </c>
      <c r="Q23" s="52" t="s">
        <v>543</v>
      </c>
      <c r="R23" s="49" t="s">
        <v>544</v>
      </c>
    </row>
    <row r="24" spans="1:19" ht="13.5">
      <c r="A24" s="54"/>
      <c r="B24" s="368" t="s">
        <v>189</v>
      </c>
      <c r="C24" s="353" t="s">
        <v>47</v>
      </c>
      <c r="D24" s="369" t="s">
        <v>594</v>
      </c>
      <c r="E24" s="355">
        <v>100.5</v>
      </c>
      <c r="F24" s="356">
        <v>0.802407221664992</v>
      </c>
      <c r="G24" s="355">
        <v>100.5</v>
      </c>
      <c r="H24" s="356">
        <v>0.1994017946161544</v>
      </c>
      <c r="I24" s="355">
        <v>100.9</v>
      </c>
      <c r="J24" s="356">
        <v>-0.3948667324777803</v>
      </c>
      <c r="K24" s="355">
        <v>99.5</v>
      </c>
      <c r="L24" s="356">
        <v>0.40363269424823983</v>
      </c>
      <c r="M24" s="355">
        <v>99.4</v>
      </c>
      <c r="N24" s="356">
        <v>0.5055611729019212</v>
      </c>
      <c r="O24" s="358">
        <v>0.98</v>
      </c>
      <c r="P24" s="359">
        <v>-0.04</v>
      </c>
      <c r="Q24" s="358">
        <v>0.98</v>
      </c>
      <c r="R24" s="359">
        <v>0.01</v>
      </c>
      <c r="S24" s="344"/>
    </row>
    <row r="25" spans="2:18" ht="13.5">
      <c r="B25" s="352"/>
      <c r="C25" s="353" t="s">
        <v>16</v>
      </c>
      <c r="D25" s="354"/>
      <c r="E25" s="355">
        <v>99.5</v>
      </c>
      <c r="F25" s="356">
        <v>-0.9950248756218906</v>
      </c>
      <c r="G25" s="355">
        <v>100.5</v>
      </c>
      <c r="H25" s="356">
        <v>0</v>
      </c>
      <c r="I25" s="355">
        <v>99.8</v>
      </c>
      <c r="J25" s="356">
        <v>-1.0901883052527337</v>
      </c>
      <c r="K25" s="355">
        <v>99</v>
      </c>
      <c r="L25" s="356">
        <v>-0.5025125628140703</v>
      </c>
      <c r="M25" s="355">
        <v>99.1</v>
      </c>
      <c r="N25" s="356">
        <v>-0.3018108651911583</v>
      </c>
      <c r="O25" s="358">
        <v>1.02</v>
      </c>
      <c r="P25" s="359">
        <v>0.04</v>
      </c>
      <c r="Q25" s="358">
        <v>0.97</v>
      </c>
      <c r="R25" s="359">
        <v>-0.01</v>
      </c>
    </row>
    <row r="26" spans="1:18" ht="13.5">
      <c r="A26" s="344"/>
      <c r="B26" s="352"/>
      <c r="C26" s="353" t="s">
        <v>48</v>
      </c>
      <c r="D26" s="354"/>
      <c r="E26" s="355">
        <v>101.1</v>
      </c>
      <c r="F26" s="356">
        <v>1.6080402010050194</v>
      </c>
      <c r="G26" s="355">
        <v>100.7</v>
      </c>
      <c r="H26" s="356">
        <v>0.19900497512438092</v>
      </c>
      <c r="I26" s="355">
        <v>100.1</v>
      </c>
      <c r="J26" s="356">
        <v>0.3006012024048068</v>
      </c>
      <c r="K26" s="355">
        <v>98.8</v>
      </c>
      <c r="L26" s="356">
        <v>-0.20202020202020488</v>
      </c>
      <c r="M26" s="355">
        <v>99.1</v>
      </c>
      <c r="N26" s="356">
        <v>0</v>
      </c>
      <c r="O26" s="358">
        <v>0.94</v>
      </c>
      <c r="P26" s="359">
        <v>-0.08000000000000007</v>
      </c>
      <c r="Q26" s="358">
        <v>0.94</v>
      </c>
      <c r="R26" s="359">
        <v>-0.03</v>
      </c>
    </row>
    <row r="27" spans="1:18" ht="13.5">
      <c r="A27" s="344"/>
      <c r="B27" s="352"/>
      <c r="C27" s="353" t="s">
        <v>90</v>
      </c>
      <c r="D27" s="354"/>
      <c r="E27" s="355">
        <v>103.6</v>
      </c>
      <c r="F27" s="356">
        <v>2.472799208704253</v>
      </c>
      <c r="G27" s="355">
        <v>103</v>
      </c>
      <c r="H27" s="356">
        <v>2.2840119165839097</v>
      </c>
      <c r="I27" s="355">
        <v>101.5</v>
      </c>
      <c r="J27" s="356">
        <v>1.3986013986014043</v>
      </c>
      <c r="K27" s="355">
        <v>100.4</v>
      </c>
      <c r="L27" s="356">
        <v>1.6194331983805754</v>
      </c>
      <c r="M27" s="355">
        <v>99.1</v>
      </c>
      <c r="N27" s="356">
        <v>0</v>
      </c>
      <c r="O27" s="358">
        <v>0.86</v>
      </c>
      <c r="P27" s="359">
        <v>-0.08</v>
      </c>
      <c r="Q27" s="358">
        <v>1.02</v>
      </c>
      <c r="R27" s="359">
        <v>0.08000000000000007</v>
      </c>
    </row>
    <row r="28" spans="2:18" ht="13.5">
      <c r="B28" s="361" t="s">
        <v>335</v>
      </c>
      <c r="C28" s="353" t="s">
        <v>49</v>
      </c>
      <c r="D28" s="362" t="s">
        <v>594</v>
      </c>
      <c r="E28" s="355">
        <v>96.7</v>
      </c>
      <c r="F28" s="356">
        <v>-6.660231660231652</v>
      </c>
      <c r="G28" s="355">
        <v>101.2</v>
      </c>
      <c r="H28" s="356">
        <v>-1.7475728155339778</v>
      </c>
      <c r="I28" s="355">
        <v>99.2</v>
      </c>
      <c r="J28" s="356">
        <v>-2.266009852216746</v>
      </c>
      <c r="K28" s="355">
        <v>99.6</v>
      </c>
      <c r="L28" s="356">
        <v>-0.7968127490039953</v>
      </c>
      <c r="M28" s="355">
        <v>98.6</v>
      </c>
      <c r="N28" s="356">
        <v>-0.5045408678102926</v>
      </c>
      <c r="O28" s="358">
        <v>1.03</v>
      </c>
      <c r="P28" s="359">
        <v>0.17</v>
      </c>
      <c r="Q28" s="358">
        <v>1.45</v>
      </c>
      <c r="R28" s="359">
        <v>0.43</v>
      </c>
    </row>
    <row r="29" spans="2:18" ht="13.5">
      <c r="B29" s="385"/>
      <c r="C29" s="353" t="s">
        <v>40</v>
      </c>
      <c r="D29" s="362"/>
      <c r="E29" s="355">
        <v>101</v>
      </c>
      <c r="F29" s="356">
        <v>4.4467425025853125</v>
      </c>
      <c r="G29" s="355">
        <v>100.1</v>
      </c>
      <c r="H29" s="356">
        <v>-1.0869565217391388</v>
      </c>
      <c r="I29" s="355">
        <v>101.5</v>
      </c>
      <c r="J29" s="356">
        <v>2.318548387096771</v>
      </c>
      <c r="K29" s="355">
        <v>103.6</v>
      </c>
      <c r="L29" s="356">
        <v>4.016064257028113</v>
      </c>
      <c r="M29" s="355">
        <v>99</v>
      </c>
      <c r="N29" s="356">
        <v>0.40567951318459</v>
      </c>
      <c r="O29" s="358">
        <v>1.49</v>
      </c>
      <c r="P29" s="359">
        <v>0.45999999999999996</v>
      </c>
      <c r="Q29" s="358">
        <v>0.9</v>
      </c>
      <c r="R29" s="359">
        <v>-0.5499999999999999</v>
      </c>
    </row>
    <row r="30" spans="2:18" ht="13.5">
      <c r="B30" s="385"/>
      <c r="C30" s="353" t="s">
        <v>41</v>
      </c>
      <c r="D30" s="362"/>
      <c r="E30" s="355">
        <v>100</v>
      </c>
      <c r="F30" s="356">
        <v>-0.9900990099009901</v>
      </c>
      <c r="G30" s="355">
        <v>100.3</v>
      </c>
      <c r="H30" s="356">
        <v>0.19980019980020267</v>
      </c>
      <c r="I30" s="355">
        <v>101</v>
      </c>
      <c r="J30" s="356">
        <v>-0.49261083743842365</v>
      </c>
      <c r="K30" s="355">
        <v>106.1</v>
      </c>
      <c r="L30" s="356">
        <v>2.413127413127413</v>
      </c>
      <c r="M30" s="355">
        <v>99.3</v>
      </c>
      <c r="N30" s="356">
        <v>0.30303030303030015</v>
      </c>
      <c r="O30" s="358">
        <v>1.13</v>
      </c>
      <c r="P30" s="359">
        <v>-0.36</v>
      </c>
      <c r="Q30" s="358">
        <v>0.94</v>
      </c>
      <c r="R30" s="359">
        <v>0.039999999999999925</v>
      </c>
    </row>
    <row r="31" spans="2:18" ht="13.5">
      <c r="B31" s="361"/>
      <c r="C31" s="353" t="s">
        <v>42</v>
      </c>
      <c r="D31" s="362"/>
      <c r="E31" s="355">
        <v>97.8</v>
      </c>
      <c r="F31" s="356">
        <v>-2.2</v>
      </c>
      <c r="G31" s="355">
        <v>100.5</v>
      </c>
      <c r="H31" s="356">
        <v>0.1994017946161544</v>
      </c>
      <c r="I31" s="355">
        <v>102.1</v>
      </c>
      <c r="J31" s="356">
        <v>1.0891089108910834</v>
      </c>
      <c r="K31" s="355">
        <v>103.9</v>
      </c>
      <c r="L31" s="356">
        <v>-2.073515551366625</v>
      </c>
      <c r="M31" s="355">
        <v>99.4</v>
      </c>
      <c r="N31" s="356">
        <v>0.10070493454180113</v>
      </c>
      <c r="O31" s="358">
        <v>1.21</v>
      </c>
      <c r="P31" s="359">
        <v>0.08000000000000007</v>
      </c>
      <c r="Q31" s="358">
        <v>0.94</v>
      </c>
      <c r="R31" s="359">
        <v>0</v>
      </c>
    </row>
    <row r="32" spans="2:18" ht="13.5">
      <c r="B32" s="361"/>
      <c r="C32" s="353" t="s">
        <v>43</v>
      </c>
      <c r="D32" s="362"/>
      <c r="E32" s="357">
        <v>98.2</v>
      </c>
      <c r="F32" s="363">
        <v>0.4089979550102308</v>
      </c>
      <c r="G32" s="357">
        <v>100.7</v>
      </c>
      <c r="H32" s="363">
        <v>0.19900497512438092</v>
      </c>
      <c r="I32" s="357">
        <v>101.2</v>
      </c>
      <c r="J32" s="363">
        <v>-0.8814887365328027</v>
      </c>
      <c r="K32" s="357">
        <v>107.4</v>
      </c>
      <c r="L32" s="363">
        <v>3.368623676612127</v>
      </c>
      <c r="M32" s="357">
        <v>99.2</v>
      </c>
      <c r="N32" s="363">
        <v>-0.20120724346076743</v>
      </c>
      <c r="O32" s="365">
        <v>0.97</v>
      </c>
      <c r="P32" s="366">
        <v>-0.24</v>
      </c>
      <c r="Q32" s="365">
        <v>0.76</v>
      </c>
      <c r="R32" s="366">
        <v>-0.18</v>
      </c>
    </row>
    <row r="33" spans="2:18" ht="13.5">
      <c r="B33" s="368"/>
      <c r="C33" s="353" t="s">
        <v>44</v>
      </c>
      <c r="D33" s="369"/>
      <c r="E33" s="357">
        <v>100.3</v>
      </c>
      <c r="F33" s="363">
        <v>2.138492871690422</v>
      </c>
      <c r="G33" s="357">
        <v>100.6</v>
      </c>
      <c r="H33" s="363">
        <v>-0.09930486593843944</v>
      </c>
      <c r="I33" s="357">
        <v>102</v>
      </c>
      <c r="J33" s="363">
        <v>0.7905138339920921</v>
      </c>
      <c r="K33" s="357">
        <v>103.7</v>
      </c>
      <c r="L33" s="363">
        <v>-3.445065176908755</v>
      </c>
      <c r="M33" s="357">
        <v>100.4</v>
      </c>
      <c r="N33" s="363">
        <v>1.2096774193548416</v>
      </c>
      <c r="O33" s="365">
        <v>1</v>
      </c>
      <c r="P33" s="366">
        <v>0.03</v>
      </c>
      <c r="Q33" s="365">
        <v>1</v>
      </c>
      <c r="R33" s="366">
        <v>0.24</v>
      </c>
    </row>
    <row r="34" spans="2:19" ht="13.5">
      <c r="B34" s="370"/>
      <c r="C34" s="371" t="s">
        <v>45</v>
      </c>
      <c r="D34" s="372"/>
      <c r="E34" s="373">
        <v>99.4</v>
      </c>
      <c r="F34" s="375">
        <v>-0.8973080757726735</v>
      </c>
      <c r="G34" s="373">
        <v>100.3</v>
      </c>
      <c r="H34" s="375">
        <v>-0.29821073558647826</v>
      </c>
      <c r="I34" s="373">
        <v>98.4</v>
      </c>
      <c r="J34" s="375">
        <v>-3.529411764705877</v>
      </c>
      <c r="K34" s="373">
        <v>99.6</v>
      </c>
      <c r="L34" s="375">
        <v>-3.9537126325940295</v>
      </c>
      <c r="M34" s="373">
        <v>99.7</v>
      </c>
      <c r="N34" s="375">
        <v>-0.6972111553784888</v>
      </c>
      <c r="O34" s="376">
        <v>1</v>
      </c>
      <c r="P34" s="378">
        <v>0</v>
      </c>
      <c r="Q34" s="376">
        <v>0.81</v>
      </c>
      <c r="R34" s="377">
        <v>-0.19</v>
      </c>
      <c r="S34" s="385"/>
    </row>
    <row r="35" spans="2:18" s="229" customFormat="1" ht="13.5">
      <c r="B35" s="232"/>
      <c r="C35" s="233" t="s">
        <v>632</v>
      </c>
      <c r="D35" s="234"/>
      <c r="E35" s="179">
        <v>100.7</v>
      </c>
      <c r="F35" s="180">
        <v>1.3078470824949668</v>
      </c>
      <c r="G35" s="179">
        <v>100.5</v>
      </c>
      <c r="H35" s="180">
        <v>0.1994017946161544</v>
      </c>
      <c r="I35" s="179">
        <v>100.3</v>
      </c>
      <c r="J35" s="180">
        <v>1.9308943089430806</v>
      </c>
      <c r="K35" s="179">
        <v>99.8</v>
      </c>
      <c r="L35" s="180">
        <v>0.20080321285140845</v>
      </c>
      <c r="M35" s="179">
        <v>100.3</v>
      </c>
      <c r="N35" s="180">
        <v>0.6018054162487405</v>
      </c>
      <c r="O35" s="181">
        <v>0.87</v>
      </c>
      <c r="P35" s="182">
        <v>-0.13</v>
      </c>
      <c r="Q35" s="181">
        <v>0.78</v>
      </c>
      <c r="R35" s="182">
        <v>-0.03</v>
      </c>
    </row>
    <row r="36" spans="2:18" ht="13.5">
      <c r="B36" s="344"/>
      <c r="C36" s="344"/>
      <c r="D36" s="344"/>
      <c r="E36" s="343"/>
      <c r="F36" s="343"/>
      <c r="G36" s="343"/>
      <c r="H36" s="343"/>
      <c r="I36" s="343"/>
      <c r="J36" s="343"/>
      <c r="K36" s="343"/>
      <c r="L36" s="343"/>
      <c r="M36" s="343"/>
      <c r="N36" s="343"/>
      <c r="O36" s="343"/>
      <c r="P36" s="343"/>
      <c r="Q36" s="343"/>
      <c r="R36" s="343"/>
    </row>
    <row r="37" spans="2:6" ht="13.5">
      <c r="B37" s="60" t="s">
        <v>777</v>
      </c>
      <c r="C37" s="60"/>
      <c r="D37" s="60"/>
      <c r="F37" s="61" t="s">
        <v>779</v>
      </c>
    </row>
    <row r="38" ht="13.5">
      <c r="F38" s="61" t="s">
        <v>780</v>
      </c>
    </row>
    <row r="39" ht="13.5">
      <c r="F39" s="61" t="s">
        <v>547</v>
      </c>
    </row>
    <row r="40" ht="13.5">
      <c r="F40" s="62"/>
    </row>
    <row r="52" ht="13.5">
      <c r="F52" s="404"/>
    </row>
  </sheetData>
  <sheetProtection/>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8.796875" defaultRowHeight="14.25"/>
  <cols>
    <col min="1" max="1" width="10.69921875" style="70" customWidth="1"/>
    <col min="2" max="2" width="6.5" style="70" customWidth="1"/>
    <col min="3" max="3" width="39.09765625" style="68" customWidth="1"/>
    <col min="4" max="14" width="12.59765625" style="70" customWidth="1"/>
    <col min="15" max="16384" width="9" style="70" customWidth="1"/>
  </cols>
  <sheetData>
    <row r="1" ht="23.25" customHeight="1">
      <c r="B1" s="195" t="s">
        <v>116</v>
      </c>
    </row>
    <row r="2" spans="3:4" ht="23.25" customHeight="1">
      <c r="C2" s="395">
        <v>42948</v>
      </c>
      <c r="D2" s="202" t="s">
        <v>575</v>
      </c>
    </row>
    <row r="3" spans="2:14" ht="18" customHeight="1">
      <c r="B3" s="67"/>
      <c r="C3" s="69" t="s">
        <v>141</v>
      </c>
      <c r="D3" s="69"/>
      <c r="E3" s="67"/>
      <c r="F3" s="67"/>
      <c r="G3" s="67"/>
      <c r="H3" s="67"/>
      <c r="I3" s="67"/>
      <c r="J3" s="393"/>
      <c r="K3" s="67"/>
      <c r="L3" s="67"/>
      <c r="M3" s="67"/>
      <c r="N3" s="70" t="s">
        <v>826</v>
      </c>
    </row>
    <row r="4" spans="2:14" s="71" customFormat="1" ht="10.5" customHeight="1">
      <c r="B4" s="683" t="s">
        <v>114</v>
      </c>
      <c r="C4" s="685"/>
      <c r="D4" s="683" t="s">
        <v>827</v>
      </c>
      <c r="E4" s="684"/>
      <c r="F4" s="684"/>
      <c r="G4" s="413"/>
      <c r="H4" s="414"/>
      <c r="I4" s="414"/>
      <c r="J4" s="414"/>
      <c r="K4" s="414"/>
      <c r="L4" s="414"/>
      <c r="M4" s="414"/>
      <c r="N4" s="415"/>
    </row>
    <row r="5" spans="2:14" s="71" customFormat="1" ht="18" customHeight="1">
      <c r="B5" s="689"/>
      <c r="C5" s="691"/>
      <c r="D5" s="689"/>
      <c r="E5" s="690"/>
      <c r="F5" s="691"/>
      <c r="G5" s="683" t="s">
        <v>828</v>
      </c>
      <c r="H5" s="684"/>
      <c r="I5" s="684"/>
      <c r="J5" s="413"/>
      <c r="K5" s="412"/>
      <c r="L5" s="683" t="s">
        <v>830</v>
      </c>
      <c r="M5" s="684"/>
      <c r="N5" s="685"/>
    </row>
    <row r="6" spans="2:14" s="71" customFormat="1" ht="10.5" customHeight="1">
      <c r="B6" s="689"/>
      <c r="C6" s="691"/>
      <c r="D6" s="686"/>
      <c r="E6" s="687"/>
      <c r="F6" s="688"/>
      <c r="G6" s="686"/>
      <c r="H6" s="687"/>
      <c r="I6" s="688"/>
      <c r="J6" s="692" t="s">
        <v>700</v>
      </c>
      <c r="K6" s="692" t="s">
        <v>829</v>
      </c>
      <c r="L6" s="686"/>
      <c r="M6" s="687"/>
      <c r="N6" s="688"/>
    </row>
    <row r="7" spans="2:14" s="71" customFormat="1" ht="18" customHeight="1" thickBot="1">
      <c r="B7" s="694"/>
      <c r="C7" s="695"/>
      <c r="D7" s="74" t="s">
        <v>831</v>
      </c>
      <c r="E7" s="72" t="s">
        <v>832</v>
      </c>
      <c r="F7" s="72" t="s">
        <v>833</v>
      </c>
      <c r="G7" s="74" t="s">
        <v>831</v>
      </c>
      <c r="H7" s="72" t="s">
        <v>832</v>
      </c>
      <c r="I7" s="72" t="s">
        <v>833</v>
      </c>
      <c r="J7" s="693"/>
      <c r="K7" s="693"/>
      <c r="L7" s="72" t="s">
        <v>831</v>
      </c>
      <c r="M7" s="74" t="s">
        <v>832</v>
      </c>
      <c r="N7" s="73" t="s">
        <v>833</v>
      </c>
    </row>
    <row r="8" spans="2:14" ht="16.5" customHeight="1" thickTop="1">
      <c r="B8" s="442" t="s">
        <v>142</v>
      </c>
      <c r="C8" s="425" t="s">
        <v>736</v>
      </c>
      <c r="D8" s="471">
        <v>263421</v>
      </c>
      <c r="E8" s="472">
        <v>339894</v>
      </c>
      <c r="F8" s="472">
        <v>175234</v>
      </c>
      <c r="G8" s="472">
        <v>251672</v>
      </c>
      <c r="H8" s="472">
        <v>323952</v>
      </c>
      <c r="I8" s="472">
        <v>168321</v>
      </c>
      <c r="J8" s="472">
        <v>230701</v>
      </c>
      <c r="K8" s="472">
        <v>20971</v>
      </c>
      <c r="L8" s="472">
        <v>11749</v>
      </c>
      <c r="M8" s="472">
        <v>15942</v>
      </c>
      <c r="N8" s="472">
        <v>6913</v>
      </c>
    </row>
    <row r="9" spans="2:14" ht="16.5" customHeight="1">
      <c r="B9" s="443" t="s">
        <v>143</v>
      </c>
      <c r="C9" s="203" t="s">
        <v>737</v>
      </c>
      <c r="D9" s="473">
        <v>335076</v>
      </c>
      <c r="E9" s="474">
        <v>356629</v>
      </c>
      <c r="F9" s="474">
        <v>224653</v>
      </c>
      <c r="G9" s="474">
        <v>311879</v>
      </c>
      <c r="H9" s="474">
        <v>331971</v>
      </c>
      <c r="I9" s="474">
        <v>208944</v>
      </c>
      <c r="J9" s="474">
        <v>293008</v>
      </c>
      <c r="K9" s="474">
        <v>18871</v>
      </c>
      <c r="L9" s="474">
        <v>23197</v>
      </c>
      <c r="M9" s="474">
        <v>24658</v>
      </c>
      <c r="N9" s="474">
        <v>15709</v>
      </c>
    </row>
    <row r="10" spans="2:14" ht="16.5" customHeight="1">
      <c r="B10" s="444" t="s">
        <v>144</v>
      </c>
      <c r="C10" s="204" t="s">
        <v>738</v>
      </c>
      <c r="D10" s="475">
        <v>315842</v>
      </c>
      <c r="E10" s="476">
        <v>367259</v>
      </c>
      <c r="F10" s="476">
        <v>189588</v>
      </c>
      <c r="G10" s="476">
        <v>300963</v>
      </c>
      <c r="H10" s="476">
        <v>351393</v>
      </c>
      <c r="I10" s="476">
        <v>177133</v>
      </c>
      <c r="J10" s="476">
        <v>267958</v>
      </c>
      <c r="K10" s="476">
        <v>33005</v>
      </c>
      <c r="L10" s="476">
        <v>14879</v>
      </c>
      <c r="M10" s="476">
        <v>15866</v>
      </c>
      <c r="N10" s="476">
        <v>12455</v>
      </c>
    </row>
    <row r="11" spans="2:14" ht="16.5" customHeight="1">
      <c r="B11" s="445" t="s">
        <v>145</v>
      </c>
      <c r="C11" s="204" t="s">
        <v>739</v>
      </c>
      <c r="D11" s="475">
        <v>375665</v>
      </c>
      <c r="E11" s="476">
        <v>402472</v>
      </c>
      <c r="F11" s="476">
        <v>251484</v>
      </c>
      <c r="G11" s="476">
        <v>373931</v>
      </c>
      <c r="H11" s="476">
        <v>400564</v>
      </c>
      <c r="I11" s="476">
        <v>250554</v>
      </c>
      <c r="J11" s="476">
        <v>344660</v>
      </c>
      <c r="K11" s="476">
        <v>29271</v>
      </c>
      <c r="L11" s="476">
        <v>1734</v>
      </c>
      <c r="M11" s="476">
        <v>1908</v>
      </c>
      <c r="N11" s="476">
        <v>930</v>
      </c>
    </row>
    <row r="12" spans="2:14" ht="16.5" customHeight="1">
      <c r="B12" s="444" t="s">
        <v>146</v>
      </c>
      <c r="C12" s="204" t="s">
        <v>740</v>
      </c>
      <c r="D12" s="475">
        <v>331695</v>
      </c>
      <c r="E12" s="476">
        <v>381953</v>
      </c>
      <c r="F12" s="476">
        <v>251348</v>
      </c>
      <c r="G12" s="476">
        <v>329672</v>
      </c>
      <c r="H12" s="476">
        <v>379181</v>
      </c>
      <c r="I12" s="476">
        <v>250523</v>
      </c>
      <c r="J12" s="476">
        <v>315238</v>
      </c>
      <c r="K12" s="476">
        <v>14434</v>
      </c>
      <c r="L12" s="476">
        <v>2023</v>
      </c>
      <c r="M12" s="476">
        <v>2772</v>
      </c>
      <c r="N12" s="476">
        <v>825</v>
      </c>
    </row>
    <row r="13" spans="2:14" ht="16.5" customHeight="1">
      <c r="B13" s="444" t="s">
        <v>147</v>
      </c>
      <c r="C13" s="204" t="s">
        <v>796</v>
      </c>
      <c r="D13" s="475">
        <v>293563</v>
      </c>
      <c r="E13" s="476">
        <v>329247</v>
      </c>
      <c r="F13" s="476">
        <v>156856</v>
      </c>
      <c r="G13" s="476">
        <v>285609</v>
      </c>
      <c r="H13" s="476">
        <v>319470</v>
      </c>
      <c r="I13" s="476">
        <v>155888</v>
      </c>
      <c r="J13" s="476">
        <v>237801</v>
      </c>
      <c r="K13" s="476">
        <v>47808</v>
      </c>
      <c r="L13" s="476">
        <v>7954</v>
      </c>
      <c r="M13" s="476">
        <v>9777</v>
      </c>
      <c r="N13" s="476">
        <v>968</v>
      </c>
    </row>
    <row r="14" spans="2:14" ht="16.5" customHeight="1">
      <c r="B14" s="444" t="s">
        <v>148</v>
      </c>
      <c r="C14" s="204" t="s">
        <v>797</v>
      </c>
      <c r="D14" s="475">
        <v>208034</v>
      </c>
      <c r="E14" s="476">
        <v>306261</v>
      </c>
      <c r="F14" s="476">
        <v>133328</v>
      </c>
      <c r="G14" s="476">
        <v>197170</v>
      </c>
      <c r="H14" s="476">
        <v>286240</v>
      </c>
      <c r="I14" s="476">
        <v>129428</v>
      </c>
      <c r="J14" s="476">
        <v>187770</v>
      </c>
      <c r="K14" s="476">
        <v>9400</v>
      </c>
      <c r="L14" s="476">
        <v>10864</v>
      </c>
      <c r="M14" s="476">
        <v>20021</v>
      </c>
      <c r="N14" s="476">
        <v>3900</v>
      </c>
    </row>
    <row r="15" spans="2:14" ht="16.5" customHeight="1">
      <c r="B15" s="444" t="s">
        <v>149</v>
      </c>
      <c r="C15" s="204" t="s">
        <v>798</v>
      </c>
      <c r="D15" s="475">
        <v>372462</v>
      </c>
      <c r="E15" s="476">
        <v>481990</v>
      </c>
      <c r="F15" s="476">
        <v>290076</v>
      </c>
      <c r="G15" s="476">
        <v>353869</v>
      </c>
      <c r="H15" s="476">
        <v>475030</v>
      </c>
      <c r="I15" s="476">
        <v>262733</v>
      </c>
      <c r="J15" s="476">
        <v>315602</v>
      </c>
      <c r="K15" s="476">
        <v>38267</v>
      </c>
      <c r="L15" s="476">
        <v>18593</v>
      </c>
      <c r="M15" s="476">
        <v>6960</v>
      </c>
      <c r="N15" s="476">
        <v>27343</v>
      </c>
    </row>
    <row r="16" spans="2:14" ht="16.5" customHeight="1">
      <c r="B16" s="444" t="s">
        <v>150</v>
      </c>
      <c r="C16" s="204" t="s">
        <v>799</v>
      </c>
      <c r="D16" s="475">
        <v>295709</v>
      </c>
      <c r="E16" s="476">
        <v>352801</v>
      </c>
      <c r="F16" s="476">
        <v>182755</v>
      </c>
      <c r="G16" s="476">
        <v>280384</v>
      </c>
      <c r="H16" s="476">
        <v>335571</v>
      </c>
      <c r="I16" s="476">
        <v>171198</v>
      </c>
      <c r="J16" s="476">
        <v>255394</v>
      </c>
      <c r="K16" s="476">
        <v>24990</v>
      </c>
      <c r="L16" s="476">
        <v>15325</v>
      </c>
      <c r="M16" s="476">
        <v>17230</v>
      </c>
      <c r="N16" s="476">
        <v>11557</v>
      </c>
    </row>
    <row r="17" spans="2:14" ht="16.5" customHeight="1">
      <c r="B17" s="444" t="s">
        <v>151</v>
      </c>
      <c r="C17" s="204" t="s">
        <v>800</v>
      </c>
      <c r="D17" s="475">
        <v>318107</v>
      </c>
      <c r="E17" s="476">
        <v>408102</v>
      </c>
      <c r="F17" s="476">
        <v>194800</v>
      </c>
      <c r="G17" s="476">
        <v>309056</v>
      </c>
      <c r="H17" s="476">
        <v>399185</v>
      </c>
      <c r="I17" s="476">
        <v>185565</v>
      </c>
      <c r="J17" s="476">
        <v>290827</v>
      </c>
      <c r="K17" s="476">
        <v>18229</v>
      </c>
      <c r="L17" s="476">
        <v>9051</v>
      </c>
      <c r="M17" s="476">
        <v>8917</v>
      </c>
      <c r="N17" s="476">
        <v>9235</v>
      </c>
    </row>
    <row r="18" spans="2:14" ht="16.5" customHeight="1">
      <c r="B18" s="444" t="s">
        <v>152</v>
      </c>
      <c r="C18" s="204" t="s">
        <v>801</v>
      </c>
      <c r="D18" s="475">
        <v>133681</v>
      </c>
      <c r="E18" s="476">
        <v>206548</v>
      </c>
      <c r="F18" s="476">
        <v>95995</v>
      </c>
      <c r="G18" s="476">
        <v>126496</v>
      </c>
      <c r="H18" s="476">
        <v>189637</v>
      </c>
      <c r="I18" s="476">
        <v>93840</v>
      </c>
      <c r="J18" s="476">
        <v>120014</v>
      </c>
      <c r="K18" s="476">
        <v>6482</v>
      </c>
      <c r="L18" s="476">
        <v>7185</v>
      </c>
      <c r="M18" s="476">
        <v>16911</v>
      </c>
      <c r="N18" s="476">
        <v>2155</v>
      </c>
    </row>
    <row r="19" spans="2:14" ht="16.5" customHeight="1">
      <c r="B19" s="444" t="s">
        <v>153</v>
      </c>
      <c r="C19" s="204" t="s">
        <v>802</v>
      </c>
      <c r="D19" s="475">
        <v>218547</v>
      </c>
      <c r="E19" s="476">
        <v>323117</v>
      </c>
      <c r="F19" s="476">
        <v>154219</v>
      </c>
      <c r="G19" s="476">
        <v>177402</v>
      </c>
      <c r="H19" s="476">
        <v>244999</v>
      </c>
      <c r="I19" s="476">
        <v>135819</v>
      </c>
      <c r="J19" s="476">
        <v>166830</v>
      </c>
      <c r="K19" s="476">
        <v>10572</v>
      </c>
      <c r="L19" s="476">
        <v>41145</v>
      </c>
      <c r="M19" s="476">
        <v>78118</v>
      </c>
      <c r="N19" s="476">
        <v>18400</v>
      </c>
    </row>
    <row r="20" spans="2:14" ht="16.5" customHeight="1">
      <c r="B20" s="444" t="s">
        <v>154</v>
      </c>
      <c r="C20" s="204" t="s">
        <v>803</v>
      </c>
      <c r="D20" s="475">
        <v>293181</v>
      </c>
      <c r="E20" s="476">
        <v>360074</v>
      </c>
      <c r="F20" s="476">
        <v>238860</v>
      </c>
      <c r="G20" s="476">
        <v>293151</v>
      </c>
      <c r="H20" s="476">
        <v>360028</v>
      </c>
      <c r="I20" s="476">
        <v>238843</v>
      </c>
      <c r="J20" s="476">
        <v>290814</v>
      </c>
      <c r="K20" s="476">
        <v>2337</v>
      </c>
      <c r="L20" s="476">
        <v>30</v>
      </c>
      <c r="M20" s="476">
        <v>46</v>
      </c>
      <c r="N20" s="476">
        <v>17</v>
      </c>
    </row>
    <row r="21" spans="2:14" ht="16.5" customHeight="1">
      <c r="B21" s="444" t="s">
        <v>155</v>
      </c>
      <c r="C21" s="204" t="s">
        <v>804</v>
      </c>
      <c r="D21" s="475">
        <v>243503</v>
      </c>
      <c r="E21" s="476">
        <v>340311</v>
      </c>
      <c r="F21" s="476">
        <v>219631</v>
      </c>
      <c r="G21" s="476">
        <v>238593</v>
      </c>
      <c r="H21" s="476">
        <v>337901</v>
      </c>
      <c r="I21" s="476">
        <v>214105</v>
      </c>
      <c r="J21" s="476">
        <v>221752</v>
      </c>
      <c r="K21" s="476">
        <v>16841</v>
      </c>
      <c r="L21" s="476">
        <v>4910</v>
      </c>
      <c r="M21" s="476">
        <v>2410</v>
      </c>
      <c r="N21" s="476">
        <v>5526</v>
      </c>
    </row>
    <row r="22" spans="2:14" ht="16.5" customHeight="1">
      <c r="B22" s="444" t="s">
        <v>156</v>
      </c>
      <c r="C22" s="204" t="s">
        <v>741</v>
      </c>
      <c r="D22" s="475">
        <v>329947</v>
      </c>
      <c r="E22" s="476">
        <v>399786</v>
      </c>
      <c r="F22" s="476">
        <v>242505</v>
      </c>
      <c r="G22" s="476">
        <v>286558</v>
      </c>
      <c r="H22" s="476">
        <v>347101</v>
      </c>
      <c r="I22" s="476">
        <v>210756</v>
      </c>
      <c r="J22" s="476">
        <v>273394</v>
      </c>
      <c r="K22" s="476">
        <v>13164</v>
      </c>
      <c r="L22" s="476">
        <v>43389</v>
      </c>
      <c r="M22" s="476">
        <v>52685</v>
      </c>
      <c r="N22" s="476">
        <v>31749</v>
      </c>
    </row>
    <row r="23" spans="2:14" ht="16.5" customHeight="1">
      <c r="B23" s="446" t="s">
        <v>157</v>
      </c>
      <c r="C23" s="205" t="s">
        <v>805</v>
      </c>
      <c r="D23" s="477">
        <v>188110</v>
      </c>
      <c r="E23" s="478">
        <v>244870</v>
      </c>
      <c r="F23" s="478">
        <v>128910</v>
      </c>
      <c r="G23" s="478">
        <v>178626</v>
      </c>
      <c r="H23" s="478">
        <v>228623</v>
      </c>
      <c r="I23" s="478">
        <v>126479</v>
      </c>
      <c r="J23" s="478">
        <v>167439</v>
      </c>
      <c r="K23" s="478">
        <v>11187</v>
      </c>
      <c r="L23" s="478">
        <v>9484</v>
      </c>
      <c r="M23" s="478">
        <v>16247</v>
      </c>
      <c r="N23" s="478">
        <v>2431</v>
      </c>
    </row>
    <row r="24" spans="2:14" ht="16.5" customHeight="1">
      <c r="B24" s="426" t="s">
        <v>158</v>
      </c>
      <c r="C24" s="206" t="s">
        <v>806</v>
      </c>
      <c r="D24" s="473">
        <v>259660</v>
      </c>
      <c r="E24" s="474">
        <v>341701</v>
      </c>
      <c r="F24" s="474">
        <v>169633</v>
      </c>
      <c r="G24" s="474">
        <v>217987</v>
      </c>
      <c r="H24" s="474">
        <v>285371</v>
      </c>
      <c r="I24" s="474">
        <v>144044</v>
      </c>
      <c r="J24" s="474">
        <v>199498</v>
      </c>
      <c r="K24" s="474">
        <v>18489</v>
      </c>
      <c r="L24" s="474">
        <v>41673</v>
      </c>
      <c r="M24" s="474">
        <v>56330</v>
      </c>
      <c r="N24" s="474">
        <v>25589</v>
      </c>
    </row>
    <row r="25" spans="2:14" ht="16.5" customHeight="1">
      <c r="B25" s="427" t="s">
        <v>159</v>
      </c>
      <c r="C25" s="204" t="s">
        <v>743</v>
      </c>
      <c r="D25" s="479">
        <v>176286</v>
      </c>
      <c r="E25" s="480">
        <v>234812</v>
      </c>
      <c r="F25" s="480">
        <v>119513</v>
      </c>
      <c r="G25" s="480">
        <v>175818</v>
      </c>
      <c r="H25" s="480">
        <v>233990</v>
      </c>
      <c r="I25" s="480">
        <v>119389</v>
      </c>
      <c r="J25" s="480">
        <v>161614</v>
      </c>
      <c r="K25" s="480">
        <v>14204</v>
      </c>
      <c r="L25" s="480">
        <v>468</v>
      </c>
      <c r="M25" s="480">
        <v>822</v>
      </c>
      <c r="N25" s="480">
        <v>124</v>
      </c>
    </row>
    <row r="26" spans="2:14" ht="16.5" customHeight="1">
      <c r="B26" s="428" t="s">
        <v>160</v>
      </c>
      <c r="C26" s="207" t="s">
        <v>807</v>
      </c>
      <c r="D26" s="481">
        <v>321737</v>
      </c>
      <c r="E26" s="482">
        <v>338581</v>
      </c>
      <c r="F26" s="482">
        <v>266934</v>
      </c>
      <c r="G26" s="482">
        <v>285752</v>
      </c>
      <c r="H26" s="482">
        <v>301322</v>
      </c>
      <c r="I26" s="482">
        <v>235093</v>
      </c>
      <c r="J26" s="482">
        <v>270320</v>
      </c>
      <c r="K26" s="482">
        <v>15432</v>
      </c>
      <c r="L26" s="482">
        <v>35985</v>
      </c>
      <c r="M26" s="482">
        <v>37259</v>
      </c>
      <c r="N26" s="482">
        <v>31841</v>
      </c>
    </row>
    <row r="27" spans="2:14" ht="16.5" customHeight="1">
      <c r="B27" s="429" t="s">
        <v>161</v>
      </c>
      <c r="C27" s="208" t="s">
        <v>808</v>
      </c>
      <c r="D27" s="475">
        <v>277689</v>
      </c>
      <c r="E27" s="476">
        <v>304132</v>
      </c>
      <c r="F27" s="476">
        <v>194645</v>
      </c>
      <c r="G27" s="476">
        <v>277689</v>
      </c>
      <c r="H27" s="476">
        <v>304132</v>
      </c>
      <c r="I27" s="476">
        <v>194645</v>
      </c>
      <c r="J27" s="476">
        <v>259127</v>
      </c>
      <c r="K27" s="476">
        <v>18562</v>
      </c>
      <c r="L27" s="476">
        <v>0</v>
      </c>
      <c r="M27" s="476">
        <v>0</v>
      </c>
      <c r="N27" s="476">
        <v>0</v>
      </c>
    </row>
    <row r="28" spans="2:14" ht="16.5" customHeight="1">
      <c r="B28" s="429" t="s">
        <v>162</v>
      </c>
      <c r="C28" s="208" t="s">
        <v>809</v>
      </c>
      <c r="D28" s="475">
        <v>351722</v>
      </c>
      <c r="E28" s="476">
        <v>382612</v>
      </c>
      <c r="F28" s="476">
        <v>202910</v>
      </c>
      <c r="G28" s="476">
        <v>326361</v>
      </c>
      <c r="H28" s="476">
        <v>355868</v>
      </c>
      <c r="I28" s="476">
        <v>184210</v>
      </c>
      <c r="J28" s="476">
        <v>278291</v>
      </c>
      <c r="K28" s="476">
        <v>48070</v>
      </c>
      <c r="L28" s="476">
        <v>25361</v>
      </c>
      <c r="M28" s="476">
        <v>26744</v>
      </c>
      <c r="N28" s="476">
        <v>18700</v>
      </c>
    </row>
    <row r="29" spans="2:14" ht="16.5" customHeight="1">
      <c r="B29" s="429" t="s">
        <v>163</v>
      </c>
      <c r="C29" s="208" t="s">
        <v>747</v>
      </c>
      <c r="D29" s="475">
        <v>268708</v>
      </c>
      <c r="E29" s="476">
        <v>327742</v>
      </c>
      <c r="F29" s="476">
        <v>163839</v>
      </c>
      <c r="G29" s="476">
        <v>263197</v>
      </c>
      <c r="H29" s="476">
        <v>321949</v>
      </c>
      <c r="I29" s="476">
        <v>158830</v>
      </c>
      <c r="J29" s="476">
        <v>232910</v>
      </c>
      <c r="K29" s="476">
        <v>30287</v>
      </c>
      <c r="L29" s="476">
        <v>5511</v>
      </c>
      <c r="M29" s="476">
        <v>5793</v>
      </c>
      <c r="N29" s="476">
        <v>5009</v>
      </c>
    </row>
    <row r="30" spans="2:14" ht="16.5" customHeight="1">
      <c r="B30" s="429" t="s">
        <v>164</v>
      </c>
      <c r="C30" s="208" t="s">
        <v>810</v>
      </c>
      <c r="D30" s="475">
        <v>441160</v>
      </c>
      <c r="E30" s="476">
        <v>476434</v>
      </c>
      <c r="F30" s="476">
        <v>303239</v>
      </c>
      <c r="G30" s="476">
        <v>417045</v>
      </c>
      <c r="H30" s="476">
        <v>455469</v>
      </c>
      <c r="I30" s="476">
        <v>266806</v>
      </c>
      <c r="J30" s="476">
        <v>370982</v>
      </c>
      <c r="K30" s="476">
        <v>46063</v>
      </c>
      <c r="L30" s="476">
        <v>24115</v>
      </c>
      <c r="M30" s="476">
        <v>20965</v>
      </c>
      <c r="N30" s="476">
        <v>36433</v>
      </c>
    </row>
    <row r="31" spans="2:14" ht="16.5" customHeight="1">
      <c r="B31" s="429" t="s">
        <v>165</v>
      </c>
      <c r="C31" s="208" t="s">
        <v>811</v>
      </c>
      <c r="D31" s="475">
        <v>258730</v>
      </c>
      <c r="E31" s="476">
        <v>325852</v>
      </c>
      <c r="F31" s="476">
        <v>165982</v>
      </c>
      <c r="G31" s="476">
        <v>244585</v>
      </c>
      <c r="H31" s="476">
        <v>303842</v>
      </c>
      <c r="I31" s="476">
        <v>162706</v>
      </c>
      <c r="J31" s="476">
        <v>216658</v>
      </c>
      <c r="K31" s="476">
        <v>27927</v>
      </c>
      <c r="L31" s="476">
        <v>14145</v>
      </c>
      <c r="M31" s="476">
        <v>22010</v>
      </c>
      <c r="N31" s="476">
        <v>3276</v>
      </c>
    </row>
    <row r="32" spans="2:14" ht="16.5" customHeight="1">
      <c r="B32" s="429" t="s">
        <v>166</v>
      </c>
      <c r="C32" s="208" t="s">
        <v>812</v>
      </c>
      <c r="D32" s="475">
        <v>305232</v>
      </c>
      <c r="E32" s="476">
        <v>346618</v>
      </c>
      <c r="F32" s="476">
        <v>181008</v>
      </c>
      <c r="G32" s="476">
        <v>304985</v>
      </c>
      <c r="H32" s="476">
        <v>346372</v>
      </c>
      <c r="I32" s="476">
        <v>180757</v>
      </c>
      <c r="J32" s="476">
        <v>259935</v>
      </c>
      <c r="K32" s="476">
        <v>45050</v>
      </c>
      <c r="L32" s="476">
        <v>247</v>
      </c>
      <c r="M32" s="476">
        <v>246</v>
      </c>
      <c r="N32" s="476">
        <v>251</v>
      </c>
    </row>
    <row r="33" spans="2:14" ht="16.5" customHeight="1">
      <c r="B33" s="429" t="s">
        <v>167</v>
      </c>
      <c r="C33" s="208" t="s">
        <v>813</v>
      </c>
      <c r="D33" s="475">
        <v>373589</v>
      </c>
      <c r="E33" s="476">
        <v>381632</v>
      </c>
      <c r="F33" s="476">
        <v>311750</v>
      </c>
      <c r="G33" s="476">
        <v>335045</v>
      </c>
      <c r="H33" s="476">
        <v>343716</v>
      </c>
      <c r="I33" s="476">
        <v>268373</v>
      </c>
      <c r="J33" s="476">
        <v>315217</v>
      </c>
      <c r="K33" s="476">
        <v>19828</v>
      </c>
      <c r="L33" s="476">
        <v>38544</v>
      </c>
      <c r="M33" s="476">
        <v>37916</v>
      </c>
      <c r="N33" s="476">
        <v>43377</v>
      </c>
    </row>
    <row r="34" spans="2:14" ht="16.5" customHeight="1">
      <c r="B34" s="429" t="s">
        <v>168</v>
      </c>
      <c r="C34" s="208" t="s">
        <v>752</v>
      </c>
      <c r="D34" s="475">
        <v>342946</v>
      </c>
      <c r="E34" s="476">
        <v>359714</v>
      </c>
      <c r="F34" s="476">
        <v>245788</v>
      </c>
      <c r="G34" s="476">
        <v>305172</v>
      </c>
      <c r="H34" s="476">
        <v>324366</v>
      </c>
      <c r="I34" s="476">
        <v>193957</v>
      </c>
      <c r="J34" s="476">
        <v>260429</v>
      </c>
      <c r="K34" s="476">
        <v>44743</v>
      </c>
      <c r="L34" s="476">
        <v>37774</v>
      </c>
      <c r="M34" s="476">
        <v>35348</v>
      </c>
      <c r="N34" s="476">
        <v>51831</v>
      </c>
    </row>
    <row r="35" spans="2:14" ht="16.5" customHeight="1">
      <c r="B35" s="429" t="s">
        <v>169</v>
      </c>
      <c r="C35" s="208" t="s">
        <v>753</v>
      </c>
      <c r="D35" s="475">
        <v>334284</v>
      </c>
      <c r="E35" s="476">
        <v>347458</v>
      </c>
      <c r="F35" s="476">
        <v>237844</v>
      </c>
      <c r="G35" s="476">
        <v>334171</v>
      </c>
      <c r="H35" s="476">
        <v>347330</v>
      </c>
      <c r="I35" s="476">
        <v>237844</v>
      </c>
      <c r="J35" s="476">
        <v>281411</v>
      </c>
      <c r="K35" s="476">
        <v>52760</v>
      </c>
      <c r="L35" s="476">
        <v>113</v>
      </c>
      <c r="M35" s="476">
        <v>128</v>
      </c>
      <c r="N35" s="476">
        <v>0</v>
      </c>
    </row>
    <row r="36" spans="2:14" ht="16.5" customHeight="1">
      <c r="B36" s="429" t="s">
        <v>170</v>
      </c>
      <c r="C36" s="208" t="s">
        <v>754</v>
      </c>
      <c r="D36" s="475">
        <v>289703</v>
      </c>
      <c r="E36" s="476">
        <v>322725</v>
      </c>
      <c r="F36" s="476">
        <v>189118</v>
      </c>
      <c r="G36" s="476">
        <v>273517</v>
      </c>
      <c r="H36" s="476">
        <v>304877</v>
      </c>
      <c r="I36" s="476">
        <v>177997</v>
      </c>
      <c r="J36" s="476">
        <v>245790</v>
      </c>
      <c r="K36" s="476">
        <v>27727</v>
      </c>
      <c r="L36" s="476">
        <v>16186</v>
      </c>
      <c r="M36" s="476">
        <v>17848</v>
      </c>
      <c r="N36" s="476">
        <v>11121</v>
      </c>
    </row>
    <row r="37" spans="2:14" ht="16.5" customHeight="1">
      <c r="B37" s="429" t="s">
        <v>171</v>
      </c>
      <c r="C37" s="208" t="s">
        <v>814</v>
      </c>
      <c r="D37" s="475">
        <v>329050</v>
      </c>
      <c r="E37" s="476">
        <v>356685</v>
      </c>
      <c r="F37" s="476">
        <v>196482</v>
      </c>
      <c r="G37" s="476">
        <v>327905</v>
      </c>
      <c r="H37" s="476">
        <v>355457</v>
      </c>
      <c r="I37" s="476">
        <v>195736</v>
      </c>
      <c r="J37" s="476">
        <v>291554</v>
      </c>
      <c r="K37" s="476">
        <v>36351</v>
      </c>
      <c r="L37" s="476">
        <v>1145</v>
      </c>
      <c r="M37" s="476">
        <v>1228</v>
      </c>
      <c r="N37" s="476">
        <v>746</v>
      </c>
    </row>
    <row r="38" spans="2:14" ht="16.5" customHeight="1">
      <c r="B38" s="429" t="s">
        <v>172</v>
      </c>
      <c r="C38" s="208" t="s">
        <v>815</v>
      </c>
      <c r="D38" s="475">
        <v>334283</v>
      </c>
      <c r="E38" s="476">
        <v>358137</v>
      </c>
      <c r="F38" s="476">
        <v>221340</v>
      </c>
      <c r="G38" s="476">
        <v>326298</v>
      </c>
      <c r="H38" s="476">
        <v>351533</v>
      </c>
      <c r="I38" s="476">
        <v>206818</v>
      </c>
      <c r="J38" s="476">
        <v>281656</v>
      </c>
      <c r="K38" s="476">
        <v>44642</v>
      </c>
      <c r="L38" s="476">
        <v>7985</v>
      </c>
      <c r="M38" s="476">
        <v>6604</v>
      </c>
      <c r="N38" s="476">
        <v>14522</v>
      </c>
    </row>
    <row r="39" spans="2:14" ht="16.5" customHeight="1">
      <c r="B39" s="429" t="s">
        <v>173</v>
      </c>
      <c r="C39" s="208" t="s">
        <v>816</v>
      </c>
      <c r="D39" s="475">
        <v>325123</v>
      </c>
      <c r="E39" s="476">
        <v>391160</v>
      </c>
      <c r="F39" s="476">
        <v>205741</v>
      </c>
      <c r="G39" s="476">
        <v>290078</v>
      </c>
      <c r="H39" s="476">
        <v>342192</v>
      </c>
      <c r="I39" s="476">
        <v>195866</v>
      </c>
      <c r="J39" s="476">
        <v>258867</v>
      </c>
      <c r="K39" s="476">
        <v>31211</v>
      </c>
      <c r="L39" s="476">
        <v>35045</v>
      </c>
      <c r="M39" s="476">
        <v>48968</v>
      </c>
      <c r="N39" s="476">
        <v>9875</v>
      </c>
    </row>
    <row r="40" spans="2:14" ht="16.5" customHeight="1">
      <c r="B40" s="429" t="s">
        <v>174</v>
      </c>
      <c r="C40" s="208" t="s">
        <v>817</v>
      </c>
      <c r="D40" s="475">
        <v>320508</v>
      </c>
      <c r="E40" s="476">
        <v>428264</v>
      </c>
      <c r="F40" s="476">
        <v>173234</v>
      </c>
      <c r="G40" s="476">
        <v>280885</v>
      </c>
      <c r="H40" s="476">
        <v>381769</v>
      </c>
      <c r="I40" s="476">
        <v>143004</v>
      </c>
      <c r="J40" s="476">
        <v>254663</v>
      </c>
      <c r="K40" s="476">
        <v>26222</v>
      </c>
      <c r="L40" s="476">
        <v>39623</v>
      </c>
      <c r="M40" s="476">
        <v>46495</v>
      </c>
      <c r="N40" s="476">
        <v>30230</v>
      </c>
    </row>
    <row r="41" spans="2:14" ht="16.5" customHeight="1">
      <c r="B41" s="429" t="s">
        <v>175</v>
      </c>
      <c r="C41" s="208" t="s">
        <v>818</v>
      </c>
      <c r="D41" s="475">
        <v>326636</v>
      </c>
      <c r="E41" s="476">
        <v>391641</v>
      </c>
      <c r="F41" s="476">
        <v>189310</v>
      </c>
      <c r="G41" s="476">
        <v>318822</v>
      </c>
      <c r="H41" s="476">
        <v>382189</v>
      </c>
      <c r="I41" s="476">
        <v>184955</v>
      </c>
      <c r="J41" s="476">
        <v>285877</v>
      </c>
      <c r="K41" s="476">
        <v>32945</v>
      </c>
      <c r="L41" s="476">
        <v>7814</v>
      </c>
      <c r="M41" s="476">
        <v>9452</v>
      </c>
      <c r="N41" s="476">
        <v>4355</v>
      </c>
    </row>
    <row r="42" spans="2:14" ht="16.5" customHeight="1">
      <c r="B42" s="429" t="s">
        <v>176</v>
      </c>
      <c r="C42" s="208" t="s">
        <v>819</v>
      </c>
      <c r="D42" s="475">
        <v>370833</v>
      </c>
      <c r="E42" s="476">
        <v>434519</v>
      </c>
      <c r="F42" s="476">
        <v>236057</v>
      </c>
      <c r="G42" s="476">
        <v>370591</v>
      </c>
      <c r="H42" s="476">
        <v>434166</v>
      </c>
      <c r="I42" s="476">
        <v>236050</v>
      </c>
      <c r="J42" s="476">
        <v>338923</v>
      </c>
      <c r="K42" s="476">
        <v>31668</v>
      </c>
      <c r="L42" s="476">
        <v>242</v>
      </c>
      <c r="M42" s="476">
        <v>353</v>
      </c>
      <c r="N42" s="476">
        <v>7</v>
      </c>
    </row>
    <row r="43" spans="2:14" ht="16.5" customHeight="1">
      <c r="B43" s="429" t="s">
        <v>177</v>
      </c>
      <c r="C43" s="208" t="s">
        <v>820</v>
      </c>
      <c r="D43" s="475">
        <v>335155</v>
      </c>
      <c r="E43" s="476">
        <v>367071</v>
      </c>
      <c r="F43" s="476">
        <v>205383</v>
      </c>
      <c r="G43" s="476">
        <v>335155</v>
      </c>
      <c r="H43" s="476">
        <v>367071</v>
      </c>
      <c r="I43" s="476">
        <v>205383</v>
      </c>
      <c r="J43" s="476">
        <v>295864</v>
      </c>
      <c r="K43" s="476">
        <v>39291</v>
      </c>
      <c r="L43" s="476">
        <v>0</v>
      </c>
      <c r="M43" s="476">
        <v>0</v>
      </c>
      <c r="N43" s="476">
        <v>0</v>
      </c>
    </row>
    <row r="44" spans="2:14" ht="16.5" customHeight="1">
      <c r="B44" s="429" t="s">
        <v>178</v>
      </c>
      <c r="C44" s="448" t="s">
        <v>518</v>
      </c>
      <c r="D44" s="475">
        <v>251365</v>
      </c>
      <c r="E44" s="476">
        <v>342304</v>
      </c>
      <c r="F44" s="476">
        <v>144164</v>
      </c>
      <c r="G44" s="476">
        <v>251327</v>
      </c>
      <c r="H44" s="476">
        <v>342252</v>
      </c>
      <c r="I44" s="476">
        <v>144143</v>
      </c>
      <c r="J44" s="476">
        <v>231708</v>
      </c>
      <c r="K44" s="476">
        <v>19619</v>
      </c>
      <c r="L44" s="476">
        <v>38</v>
      </c>
      <c r="M44" s="476">
        <v>52</v>
      </c>
      <c r="N44" s="476">
        <v>21</v>
      </c>
    </row>
    <row r="45" spans="2:14" ht="16.5" customHeight="1">
      <c r="B45" s="426" t="s">
        <v>179</v>
      </c>
      <c r="C45" s="523" t="s">
        <v>516</v>
      </c>
      <c r="D45" s="473">
        <v>298081</v>
      </c>
      <c r="E45" s="474">
        <v>351294</v>
      </c>
      <c r="F45" s="474">
        <v>197386</v>
      </c>
      <c r="G45" s="474">
        <v>295773</v>
      </c>
      <c r="H45" s="474">
        <v>349170</v>
      </c>
      <c r="I45" s="474">
        <v>194728</v>
      </c>
      <c r="J45" s="474">
        <v>280240</v>
      </c>
      <c r="K45" s="474">
        <v>15533</v>
      </c>
      <c r="L45" s="474">
        <v>2308</v>
      </c>
      <c r="M45" s="474">
        <v>2124</v>
      </c>
      <c r="N45" s="474">
        <v>2658</v>
      </c>
    </row>
    <row r="46" spans="2:14" ht="16.5" customHeight="1">
      <c r="B46" s="430" t="s">
        <v>180</v>
      </c>
      <c r="C46" s="524" t="s">
        <v>517</v>
      </c>
      <c r="D46" s="477">
        <v>169011</v>
      </c>
      <c r="E46" s="478">
        <v>268224</v>
      </c>
      <c r="F46" s="478">
        <v>118882</v>
      </c>
      <c r="G46" s="478">
        <v>154439</v>
      </c>
      <c r="H46" s="478">
        <v>233086</v>
      </c>
      <c r="I46" s="478">
        <v>114701</v>
      </c>
      <c r="J46" s="478">
        <v>147696</v>
      </c>
      <c r="K46" s="478">
        <v>6743</v>
      </c>
      <c r="L46" s="478">
        <v>14572</v>
      </c>
      <c r="M46" s="478">
        <v>35138</v>
      </c>
      <c r="N46" s="478">
        <v>4181</v>
      </c>
    </row>
    <row r="47" spans="2:14" ht="16.5" customHeight="1">
      <c r="B47" s="428" t="s">
        <v>181</v>
      </c>
      <c r="C47" s="207" t="s">
        <v>763</v>
      </c>
      <c r="D47" s="481">
        <v>166863</v>
      </c>
      <c r="E47" s="482">
        <v>234894</v>
      </c>
      <c r="F47" s="482">
        <v>119841</v>
      </c>
      <c r="G47" s="482">
        <v>162519</v>
      </c>
      <c r="H47" s="482">
        <v>226478</v>
      </c>
      <c r="I47" s="482">
        <v>118312</v>
      </c>
      <c r="J47" s="482">
        <v>149439</v>
      </c>
      <c r="K47" s="482">
        <v>13080</v>
      </c>
      <c r="L47" s="482">
        <v>4344</v>
      </c>
      <c r="M47" s="482">
        <v>8416</v>
      </c>
      <c r="N47" s="482">
        <v>1529</v>
      </c>
    </row>
    <row r="48" spans="2:14" ht="16.5" customHeight="1">
      <c r="B48" s="429" t="s">
        <v>182</v>
      </c>
      <c r="C48" s="208" t="s">
        <v>821</v>
      </c>
      <c r="D48" s="475">
        <v>122880</v>
      </c>
      <c r="E48" s="476">
        <v>194721</v>
      </c>
      <c r="F48" s="476">
        <v>89257</v>
      </c>
      <c r="G48" s="476">
        <v>114770</v>
      </c>
      <c r="H48" s="476">
        <v>174265</v>
      </c>
      <c r="I48" s="476">
        <v>86925</v>
      </c>
      <c r="J48" s="476">
        <v>110435</v>
      </c>
      <c r="K48" s="476">
        <v>4335</v>
      </c>
      <c r="L48" s="476">
        <v>8110</v>
      </c>
      <c r="M48" s="476">
        <v>20456</v>
      </c>
      <c r="N48" s="476">
        <v>2332</v>
      </c>
    </row>
    <row r="49" spans="2:14" ht="16.5" customHeight="1">
      <c r="B49" s="426" t="s">
        <v>183</v>
      </c>
      <c r="C49" s="206" t="s">
        <v>764</v>
      </c>
      <c r="D49" s="473">
        <v>284920</v>
      </c>
      <c r="E49" s="474">
        <v>401990</v>
      </c>
      <c r="F49" s="474">
        <v>245348</v>
      </c>
      <c r="G49" s="474">
        <v>274838</v>
      </c>
      <c r="H49" s="474">
        <v>397856</v>
      </c>
      <c r="I49" s="474">
        <v>233255</v>
      </c>
      <c r="J49" s="474">
        <v>250612</v>
      </c>
      <c r="K49" s="474">
        <v>24226</v>
      </c>
      <c r="L49" s="474">
        <v>10082</v>
      </c>
      <c r="M49" s="474">
        <v>4134</v>
      </c>
      <c r="N49" s="474">
        <v>12093</v>
      </c>
    </row>
    <row r="50" spans="2:14" ht="16.5" customHeight="1">
      <c r="B50" s="430" t="s">
        <v>184</v>
      </c>
      <c r="C50" s="205" t="s">
        <v>822</v>
      </c>
      <c r="D50" s="477">
        <v>210327</v>
      </c>
      <c r="E50" s="478">
        <v>259214</v>
      </c>
      <c r="F50" s="478">
        <v>201435</v>
      </c>
      <c r="G50" s="478">
        <v>209561</v>
      </c>
      <c r="H50" s="478">
        <v>259070</v>
      </c>
      <c r="I50" s="478">
        <v>200555</v>
      </c>
      <c r="J50" s="478">
        <v>198636</v>
      </c>
      <c r="K50" s="478">
        <v>10925</v>
      </c>
      <c r="L50" s="478">
        <v>766</v>
      </c>
      <c r="M50" s="478">
        <v>144</v>
      </c>
      <c r="N50" s="478">
        <v>880</v>
      </c>
    </row>
    <row r="51" spans="2:14" ht="16.5" customHeight="1">
      <c r="B51" s="428" t="s">
        <v>185</v>
      </c>
      <c r="C51" s="207" t="s">
        <v>823</v>
      </c>
      <c r="D51" s="481">
        <v>173776</v>
      </c>
      <c r="E51" s="482">
        <v>192838</v>
      </c>
      <c r="F51" s="482">
        <v>151969</v>
      </c>
      <c r="G51" s="482">
        <v>172853</v>
      </c>
      <c r="H51" s="482">
        <v>192323</v>
      </c>
      <c r="I51" s="482">
        <v>150579</v>
      </c>
      <c r="J51" s="482">
        <v>152209</v>
      </c>
      <c r="K51" s="482">
        <v>20644</v>
      </c>
      <c r="L51" s="482">
        <v>923</v>
      </c>
      <c r="M51" s="482">
        <v>515</v>
      </c>
      <c r="N51" s="482">
        <v>1390</v>
      </c>
    </row>
    <row r="52" spans="2:14" ht="16.5" customHeight="1">
      <c r="B52" s="429" t="s">
        <v>186</v>
      </c>
      <c r="C52" s="208" t="s">
        <v>824</v>
      </c>
      <c r="D52" s="475">
        <v>152905</v>
      </c>
      <c r="E52" s="476">
        <v>222070</v>
      </c>
      <c r="F52" s="476">
        <v>105075</v>
      </c>
      <c r="G52" s="476">
        <v>147292</v>
      </c>
      <c r="H52" s="476">
        <v>210684</v>
      </c>
      <c r="I52" s="476">
        <v>103455</v>
      </c>
      <c r="J52" s="476">
        <v>138363</v>
      </c>
      <c r="K52" s="476">
        <v>8929</v>
      </c>
      <c r="L52" s="476">
        <v>5613</v>
      </c>
      <c r="M52" s="476">
        <v>11386</v>
      </c>
      <c r="N52" s="476">
        <v>1620</v>
      </c>
    </row>
    <row r="53" spans="2:14" ht="16.5" customHeight="1">
      <c r="B53" s="430" t="s">
        <v>187</v>
      </c>
      <c r="C53" s="205" t="s">
        <v>825</v>
      </c>
      <c r="D53" s="477">
        <v>291168</v>
      </c>
      <c r="E53" s="478">
        <v>316279</v>
      </c>
      <c r="F53" s="478">
        <v>219856</v>
      </c>
      <c r="G53" s="478">
        <v>262912</v>
      </c>
      <c r="H53" s="478">
        <v>281244</v>
      </c>
      <c r="I53" s="478">
        <v>210852</v>
      </c>
      <c r="J53" s="478">
        <v>256164</v>
      </c>
      <c r="K53" s="478">
        <v>6748</v>
      </c>
      <c r="L53" s="478">
        <v>28256</v>
      </c>
      <c r="M53" s="478">
        <v>35035</v>
      </c>
      <c r="N53" s="478">
        <v>9004</v>
      </c>
    </row>
    <row r="54" spans="2:14" ht="20.25" customHeight="1">
      <c r="B54" s="65"/>
      <c r="C54" s="395">
        <v>42948</v>
      </c>
      <c r="D54" s="202" t="s">
        <v>577</v>
      </c>
      <c r="E54" s="65"/>
      <c r="F54" s="403"/>
      <c r="H54" s="65"/>
      <c r="I54" s="65"/>
      <c r="J54" s="65"/>
      <c r="K54" s="65"/>
      <c r="L54" s="65"/>
      <c r="M54" s="65"/>
      <c r="N54" s="65"/>
    </row>
    <row r="55" spans="2:14" ht="18" customHeight="1">
      <c r="B55" s="67"/>
      <c r="C55" s="69" t="s">
        <v>188</v>
      </c>
      <c r="D55" s="69"/>
      <c r="E55" s="67"/>
      <c r="F55" s="67"/>
      <c r="G55" s="67"/>
      <c r="H55" s="67"/>
      <c r="I55" s="67"/>
      <c r="J55" s="393"/>
      <c r="K55" s="67"/>
      <c r="L55" s="67"/>
      <c r="M55" s="67"/>
      <c r="N55" s="70" t="s">
        <v>53</v>
      </c>
    </row>
    <row r="56" spans="2:14" s="71" customFormat="1" ht="11.25" customHeight="1">
      <c r="B56" s="683" t="s">
        <v>114</v>
      </c>
      <c r="C56" s="685"/>
      <c r="D56" s="683" t="s">
        <v>827</v>
      </c>
      <c r="E56" s="684"/>
      <c r="F56" s="684"/>
      <c r="G56" s="413"/>
      <c r="H56" s="414"/>
      <c r="I56" s="414"/>
      <c r="J56" s="414"/>
      <c r="K56" s="414"/>
      <c r="L56" s="414"/>
      <c r="M56" s="414"/>
      <c r="N56" s="415"/>
    </row>
    <row r="57" spans="2:14" s="71" customFormat="1" ht="11.25" customHeight="1">
      <c r="B57" s="689"/>
      <c r="C57" s="691"/>
      <c r="D57" s="689"/>
      <c r="E57" s="690"/>
      <c r="F57" s="691"/>
      <c r="G57" s="683" t="s">
        <v>828</v>
      </c>
      <c r="H57" s="684"/>
      <c r="I57" s="684"/>
      <c r="J57" s="413"/>
      <c r="K57" s="412"/>
      <c r="L57" s="683" t="s">
        <v>830</v>
      </c>
      <c r="M57" s="684"/>
      <c r="N57" s="685"/>
    </row>
    <row r="58" spans="2:14" s="71" customFormat="1" ht="18" customHeight="1">
      <c r="B58" s="689"/>
      <c r="C58" s="691"/>
      <c r="D58" s="686"/>
      <c r="E58" s="687"/>
      <c r="F58" s="688"/>
      <c r="G58" s="686"/>
      <c r="H58" s="687"/>
      <c r="I58" s="688"/>
      <c r="J58" s="692" t="s">
        <v>700</v>
      </c>
      <c r="K58" s="692" t="s">
        <v>829</v>
      </c>
      <c r="L58" s="686"/>
      <c r="M58" s="687"/>
      <c r="N58" s="688"/>
    </row>
    <row r="59" spans="2:14" s="71" customFormat="1" ht="18" customHeight="1" thickBot="1">
      <c r="B59" s="694"/>
      <c r="C59" s="695"/>
      <c r="D59" s="74" t="s">
        <v>831</v>
      </c>
      <c r="E59" s="72" t="s">
        <v>832</v>
      </c>
      <c r="F59" s="72" t="s">
        <v>833</v>
      </c>
      <c r="G59" s="74" t="s">
        <v>831</v>
      </c>
      <c r="H59" s="72" t="s">
        <v>832</v>
      </c>
      <c r="I59" s="72" t="s">
        <v>833</v>
      </c>
      <c r="J59" s="693"/>
      <c r="K59" s="693"/>
      <c r="L59" s="72" t="s">
        <v>831</v>
      </c>
      <c r="M59" s="74" t="s">
        <v>832</v>
      </c>
      <c r="N59" s="73" t="s">
        <v>833</v>
      </c>
    </row>
    <row r="60" spans="2:14" ht="16.5" customHeight="1" thickTop="1">
      <c r="B60" s="442" t="s">
        <v>142</v>
      </c>
      <c r="C60" s="425" t="s">
        <v>736</v>
      </c>
      <c r="D60" s="471">
        <v>283131</v>
      </c>
      <c r="E60" s="472">
        <v>353297</v>
      </c>
      <c r="F60" s="472">
        <v>194129</v>
      </c>
      <c r="G60" s="472">
        <v>273668</v>
      </c>
      <c r="H60" s="472">
        <v>341488</v>
      </c>
      <c r="I60" s="472">
        <v>187642</v>
      </c>
      <c r="J60" s="472">
        <v>247321</v>
      </c>
      <c r="K60" s="472">
        <v>26347</v>
      </c>
      <c r="L60" s="472">
        <v>9463</v>
      </c>
      <c r="M60" s="472">
        <v>11809</v>
      </c>
      <c r="N60" s="472">
        <v>6487</v>
      </c>
    </row>
    <row r="61" spans="2:14" ht="16.5" customHeight="1">
      <c r="B61" s="443" t="s">
        <v>143</v>
      </c>
      <c r="C61" s="203" t="s">
        <v>737</v>
      </c>
      <c r="D61" s="473">
        <v>320801</v>
      </c>
      <c r="E61" s="474">
        <v>329216</v>
      </c>
      <c r="F61" s="474">
        <v>249151</v>
      </c>
      <c r="G61" s="474">
        <v>320801</v>
      </c>
      <c r="H61" s="474">
        <v>329216</v>
      </c>
      <c r="I61" s="474">
        <v>249151</v>
      </c>
      <c r="J61" s="474">
        <v>298140</v>
      </c>
      <c r="K61" s="474">
        <v>22661</v>
      </c>
      <c r="L61" s="474">
        <v>0</v>
      </c>
      <c r="M61" s="474">
        <v>0</v>
      </c>
      <c r="N61" s="474">
        <v>0</v>
      </c>
    </row>
    <row r="62" spans="2:14" ht="16.5" customHeight="1">
      <c r="B62" s="444" t="s">
        <v>144</v>
      </c>
      <c r="C62" s="204" t="s">
        <v>738</v>
      </c>
      <c r="D62" s="475">
        <v>334176</v>
      </c>
      <c r="E62" s="476">
        <v>380031</v>
      </c>
      <c r="F62" s="476">
        <v>207198</v>
      </c>
      <c r="G62" s="476">
        <v>320913</v>
      </c>
      <c r="H62" s="476">
        <v>366108</v>
      </c>
      <c r="I62" s="476">
        <v>195760</v>
      </c>
      <c r="J62" s="476">
        <v>281561</v>
      </c>
      <c r="K62" s="476">
        <v>39352</v>
      </c>
      <c r="L62" s="476">
        <v>13263</v>
      </c>
      <c r="M62" s="476">
        <v>13923</v>
      </c>
      <c r="N62" s="476">
        <v>11438</v>
      </c>
    </row>
    <row r="63" spans="2:14" ht="16.5" customHeight="1">
      <c r="B63" s="445" t="s">
        <v>190</v>
      </c>
      <c r="C63" s="204" t="s">
        <v>739</v>
      </c>
      <c r="D63" s="475">
        <v>375665</v>
      </c>
      <c r="E63" s="476">
        <v>402472</v>
      </c>
      <c r="F63" s="476">
        <v>251484</v>
      </c>
      <c r="G63" s="476">
        <v>373931</v>
      </c>
      <c r="H63" s="476">
        <v>400564</v>
      </c>
      <c r="I63" s="476">
        <v>250554</v>
      </c>
      <c r="J63" s="476">
        <v>344660</v>
      </c>
      <c r="K63" s="476">
        <v>29271</v>
      </c>
      <c r="L63" s="476">
        <v>1734</v>
      </c>
      <c r="M63" s="476">
        <v>1908</v>
      </c>
      <c r="N63" s="476">
        <v>930</v>
      </c>
    </row>
    <row r="64" spans="2:14" ht="16.5" customHeight="1">
      <c r="B64" s="444" t="s">
        <v>191</v>
      </c>
      <c r="C64" s="204" t="s">
        <v>740</v>
      </c>
      <c r="D64" s="475">
        <v>391603</v>
      </c>
      <c r="E64" s="476">
        <v>411360</v>
      </c>
      <c r="F64" s="476">
        <v>348498</v>
      </c>
      <c r="G64" s="476">
        <v>388749</v>
      </c>
      <c r="H64" s="476">
        <v>407746</v>
      </c>
      <c r="I64" s="476">
        <v>347303</v>
      </c>
      <c r="J64" s="476">
        <v>367272</v>
      </c>
      <c r="K64" s="476">
        <v>21477</v>
      </c>
      <c r="L64" s="476">
        <v>2854</v>
      </c>
      <c r="M64" s="476">
        <v>3614</v>
      </c>
      <c r="N64" s="476">
        <v>1195</v>
      </c>
    </row>
    <row r="65" spans="2:14" ht="16.5" customHeight="1">
      <c r="B65" s="444" t="s">
        <v>192</v>
      </c>
      <c r="C65" s="204" t="s">
        <v>796</v>
      </c>
      <c r="D65" s="475">
        <v>294342</v>
      </c>
      <c r="E65" s="476">
        <v>316381</v>
      </c>
      <c r="F65" s="476">
        <v>189581</v>
      </c>
      <c r="G65" s="476">
        <v>284643</v>
      </c>
      <c r="H65" s="476">
        <v>304854</v>
      </c>
      <c r="I65" s="476">
        <v>188572</v>
      </c>
      <c r="J65" s="476">
        <v>239448</v>
      </c>
      <c r="K65" s="476">
        <v>45195</v>
      </c>
      <c r="L65" s="476">
        <v>9699</v>
      </c>
      <c r="M65" s="476">
        <v>11527</v>
      </c>
      <c r="N65" s="476">
        <v>1009</v>
      </c>
    </row>
    <row r="66" spans="2:14" ht="16.5" customHeight="1">
      <c r="B66" s="444" t="s">
        <v>193</v>
      </c>
      <c r="C66" s="204" t="s">
        <v>797</v>
      </c>
      <c r="D66" s="475">
        <v>204574</v>
      </c>
      <c r="E66" s="476">
        <v>310613</v>
      </c>
      <c r="F66" s="476">
        <v>144746</v>
      </c>
      <c r="G66" s="476">
        <v>193399</v>
      </c>
      <c r="H66" s="476">
        <v>288293</v>
      </c>
      <c r="I66" s="476">
        <v>139859</v>
      </c>
      <c r="J66" s="476">
        <v>182833</v>
      </c>
      <c r="K66" s="476">
        <v>10566</v>
      </c>
      <c r="L66" s="476">
        <v>11175</v>
      </c>
      <c r="M66" s="476">
        <v>22320</v>
      </c>
      <c r="N66" s="476">
        <v>4887</v>
      </c>
    </row>
    <row r="67" spans="2:14" ht="16.5" customHeight="1">
      <c r="B67" s="444" t="s">
        <v>194</v>
      </c>
      <c r="C67" s="204" t="s">
        <v>798</v>
      </c>
      <c r="D67" s="475">
        <v>419203</v>
      </c>
      <c r="E67" s="476">
        <v>521255</v>
      </c>
      <c r="F67" s="476">
        <v>346158</v>
      </c>
      <c r="G67" s="476">
        <v>378939</v>
      </c>
      <c r="H67" s="476">
        <v>505745</v>
      </c>
      <c r="I67" s="476">
        <v>288176</v>
      </c>
      <c r="J67" s="476">
        <v>353143</v>
      </c>
      <c r="K67" s="476">
        <v>25796</v>
      </c>
      <c r="L67" s="476">
        <v>40264</v>
      </c>
      <c r="M67" s="476">
        <v>15510</v>
      </c>
      <c r="N67" s="476">
        <v>57982</v>
      </c>
    </row>
    <row r="68" spans="2:14" ht="16.5" customHeight="1">
      <c r="B68" s="444" t="s">
        <v>195</v>
      </c>
      <c r="C68" s="204" t="s">
        <v>799</v>
      </c>
      <c r="D68" s="475">
        <v>344271</v>
      </c>
      <c r="E68" s="476">
        <v>417018</v>
      </c>
      <c r="F68" s="476">
        <v>187405</v>
      </c>
      <c r="G68" s="476">
        <v>339119</v>
      </c>
      <c r="H68" s="476">
        <v>410903</v>
      </c>
      <c r="I68" s="476">
        <v>184330</v>
      </c>
      <c r="J68" s="476">
        <v>308452</v>
      </c>
      <c r="K68" s="476">
        <v>30667</v>
      </c>
      <c r="L68" s="476">
        <v>5152</v>
      </c>
      <c r="M68" s="476">
        <v>6115</v>
      </c>
      <c r="N68" s="476">
        <v>3075</v>
      </c>
    </row>
    <row r="69" spans="2:14" ht="16.5" customHeight="1">
      <c r="B69" s="444" t="s">
        <v>196</v>
      </c>
      <c r="C69" s="204" t="s">
        <v>800</v>
      </c>
      <c r="D69" s="475">
        <v>326456</v>
      </c>
      <c r="E69" s="476">
        <v>417299</v>
      </c>
      <c r="F69" s="476">
        <v>168216</v>
      </c>
      <c r="G69" s="476">
        <v>320580</v>
      </c>
      <c r="H69" s="476">
        <v>410649</v>
      </c>
      <c r="I69" s="476">
        <v>163687</v>
      </c>
      <c r="J69" s="476">
        <v>293313</v>
      </c>
      <c r="K69" s="476">
        <v>27267</v>
      </c>
      <c r="L69" s="476">
        <v>5876</v>
      </c>
      <c r="M69" s="476">
        <v>6650</v>
      </c>
      <c r="N69" s="476">
        <v>4529</v>
      </c>
    </row>
    <row r="70" spans="2:14" ht="16.5" customHeight="1">
      <c r="B70" s="444" t="s">
        <v>197</v>
      </c>
      <c r="C70" s="204" t="s">
        <v>801</v>
      </c>
      <c r="D70" s="475">
        <v>144860</v>
      </c>
      <c r="E70" s="476">
        <v>226486</v>
      </c>
      <c r="F70" s="476">
        <v>108216</v>
      </c>
      <c r="G70" s="476">
        <v>142416</v>
      </c>
      <c r="H70" s="476">
        <v>220311</v>
      </c>
      <c r="I70" s="476">
        <v>107447</v>
      </c>
      <c r="J70" s="476">
        <v>133379</v>
      </c>
      <c r="K70" s="476">
        <v>9037</v>
      </c>
      <c r="L70" s="476">
        <v>2444</v>
      </c>
      <c r="M70" s="476">
        <v>6175</v>
      </c>
      <c r="N70" s="476">
        <v>769</v>
      </c>
    </row>
    <row r="71" spans="2:14" ht="16.5" customHeight="1">
      <c r="B71" s="444" t="s">
        <v>198</v>
      </c>
      <c r="C71" s="204" t="s">
        <v>802</v>
      </c>
      <c r="D71" s="475">
        <v>208551</v>
      </c>
      <c r="E71" s="476">
        <v>273372</v>
      </c>
      <c r="F71" s="476">
        <v>164057</v>
      </c>
      <c r="G71" s="476">
        <v>187260</v>
      </c>
      <c r="H71" s="476">
        <v>236980</v>
      </c>
      <c r="I71" s="476">
        <v>153131</v>
      </c>
      <c r="J71" s="476">
        <v>173434</v>
      </c>
      <c r="K71" s="476">
        <v>13826</v>
      </c>
      <c r="L71" s="476">
        <v>21291</v>
      </c>
      <c r="M71" s="476">
        <v>36392</v>
      </c>
      <c r="N71" s="476">
        <v>10926</v>
      </c>
    </row>
    <row r="72" spans="2:14" ht="16.5" customHeight="1">
      <c r="B72" s="444" t="s">
        <v>199</v>
      </c>
      <c r="C72" s="204" t="s">
        <v>803</v>
      </c>
      <c r="D72" s="475">
        <v>343489</v>
      </c>
      <c r="E72" s="476">
        <v>381810</v>
      </c>
      <c r="F72" s="476">
        <v>297671</v>
      </c>
      <c r="G72" s="476">
        <v>343470</v>
      </c>
      <c r="H72" s="476">
        <v>381778</v>
      </c>
      <c r="I72" s="476">
        <v>297667</v>
      </c>
      <c r="J72" s="476">
        <v>341507</v>
      </c>
      <c r="K72" s="476">
        <v>1963</v>
      </c>
      <c r="L72" s="476">
        <v>19</v>
      </c>
      <c r="M72" s="476">
        <v>32</v>
      </c>
      <c r="N72" s="476">
        <v>4</v>
      </c>
    </row>
    <row r="73" spans="2:14" ht="16.5" customHeight="1">
      <c r="B73" s="444" t="s">
        <v>200</v>
      </c>
      <c r="C73" s="204" t="s">
        <v>804</v>
      </c>
      <c r="D73" s="475">
        <v>266229</v>
      </c>
      <c r="E73" s="476">
        <v>376945</v>
      </c>
      <c r="F73" s="476">
        <v>235334</v>
      </c>
      <c r="G73" s="476">
        <v>263697</v>
      </c>
      <c r="H73" s="476">
        <v>373995</v>
      </c>
      <c r="I73" s="476">
        <v>232919</v>
      </c>
      <c r="J73" s="476">
        <v>242406</v>
      </c>
      <c r="K73" s="476">
        <v>21291</v>
      </c>
      <c r="L73" s="476">
        <v>2532</v>
      </c>
      <c r="M73" s="476">
        <v>2950</v>
      </c>
      <c r="N73" s="476">
        <v>2415</v>
      </c>
    </row>
    <row r="74" spans="2:14" ht="16.5" customHeight="1">
      <c r="B74" s="444" t="s">
        <v>201</v>
      </c>
      <c r="C74" s="204" t="s">
        <v>741</v>
      </c>
      <c r="D74" s="475">
        <v>423492</v>
      </c>
      <c r="E74" s="476">
        <v>476726</v>
      </c>
      <c r="F74" s="476">
        <v>321336</v>
      </c>
      <c r="G74" s="476">
        <v>308852</v>
      </c>
      <c r="H74" s="476">
        <v>358697</v>
      </c>
      <c r="I74" s="476">
        <v>213199</v>
      </c>
      <c r="J74" s="476">
        <v>290063</v>
      </c>
      <c r="K74" s="476">
        <v>18789</v>
      </c>
      <c r="L74" s="476">
        <v>114640</v>
      </c>
      <c r="M74" s="476">
        <v>118029</v>
      </c>
      <c r="N74" s="476">
        <v>108137</v>
      </c>
    </row>
    <row r="75" spans="2:14" ht="16.5" customHeight="1">
      <c r="B75" s="446" t="s">
        <v>202</v>
      </c>
      <c r="C75" s="205" t="s">
        <v>805</v>
      </c>
      <c r="D75" s="477">
        <v>157802</v>
      </c>
      <c r="E75" s="478">
        <v>204052</v>
      </c>
      <c r="F75" s="478">
        <v>118725</v>
      </c>
      <c r="G75" s="478">
        <v>156579</v>
      </c>
      <c r="H75" s="478">
        <v>202775</v>
      </c>
      <c r="I75" s="478">
        <v>117548</v>
      </c>
      <c r="J75" s="478">
        <v>144211</v>
      </c>
      <c r="K75" s="478">
        <v>12368</v>
      </c>
      <c r="L75" s="478">
        <v>1223</v>
      </c>
      <c r="M75" s="478">
        <v>1277</v>
      </c>
      <c r="N75" s="478">
        <v>1177</v>
      </c>
    </row>
    <row r="76" spans="2:14" ht="16.5" customHeight="1">
      <c r="B76" s="426" t="s">
        <v>203</v>
      </c>
      <c r="C76" s="206" t="s">
        <v>806</v>
      </c>
      <c r="D76" s="481">
        <v>287367</v>
      </c>
      <c r="E76" s="482">
        <v>361916</v>
      </c>
      <c r="F76" s="482">
        <v>194991</v>
      </c>
      <c r="G76" s="482">
        <v>246505</v>
      </c>
      <c r="H76" s="482">
        <v>306577</v>
      </c>
      <c r="I76" s="482">
        <v>172069</v>
      </c>
      <c r="J76" s="482">
        <v>221493</v>
      </c>
      <c r="K76" s="482">
        <v>25012</v>
      </c>
      <c r="L76" s="482">
        <v>40862</v>
      </c>
      <c r="M76" s="482">
        <v>55339</v>
      </c>
      <c r="N76" s="482">
        <v>22922</v>
      </c>
    </row>
    <row r="77" spans="2:14" ht="16.5" customHeight="1">
      <c r="B77" s="427" t="s">
        <v>204</v>
      </c>
      <c r="C77" s="204" t="s">
        <v>743</v>
      </c>
      <c r="D77" s="483">
        <v>235306</v>
      </c>
      <c r="E77" s="480">
        <v>262756</v>
      </c>
      <c r="F77" s="480">
        <v>167212</v>
      </c>
      <c r="G77" s="480">
        <v>234133</v>
      </c>
      <c r="H77" s="480">
        <v>261332</v>
      </c>
      <c r="I77" s="480">
        <v>166661</v>
      </c>
      <c r="J77" s="480">
        <v>198789</v>
      </c>
      <c r="K77" s="480">
        <v>35344</v>
      </c>
      <c r="L77" s="480">
        <v>1173</v>
      </c>
      <c r="M77" s="480">
        <v>1424</v>
      </c>
      <c r="N77" s="480">
        <v>551</v>
      </c>
    </row>
    <row r="78" spans="2:14" ht="16.5" customHeight="1">
      <c r="B78" s="428" t="s">
        <v>205</v>
      </c>
      <c r="C78" s="207" t="s">
        <v>807</v>
      </c>
      <c r="D78" s="484">
        <v>348963</v>
      </c>
      <c r="E78" s="485">
        <v>367906</v>
      </c>
      <c r="F78" s="485">
        <v>281311</v>
      </c>
      <c r="G78" s="485">
        <v>273767</v>
      </c>
      <c r="H78" s="485">
        <v>291678</v>
      </c>
      <c r="I78" s="485">
        <v>209803</v>
      </c>
      <c r="J78" s="485">
        <v>251463</v>
      </c>
      <c r="K78" s="485">
        <v>22304</v>
      </c>
      <c r="L78" s="485">
        <v>75196</v>
      </c>
      <c r="M78" s="485">
        <v>76228</v>
      </c>
      <c r="N78" s="485">
        <v>71508</v>
      </c>
    </row>
    <row r="79" spans="2:14" ht="16.5" customHeight="1">
      <c r="B79" s="429" t="s">
        <v>206</v>
      </c>
      <c r="C79" s="208" t="s">
        <v>808</v>
      </c>
      <c r="D79" s="475">
        <v>309082</v>
      </c>
      <c r="E79" s="476">
        <v>336561</v>
      </c>
      <c r="F79" s="476">
        <v>202508</v>
      </c>
      <c r="G79" s="476">
        <v>309082</v>
      </c>
      <c r="H79" s="476">
        <v>336561</v>
      </c>
      <c r="I79" s="476">
        <v>202508</v>
      </c>
      <c r="J79" s="476">
        <v>285726</v>
      </c>
      <c r="K79" s="476">
        <v>23356</v>
      </c>
      <c r="L79" s="476">
        <v>0</v>
      </c>
      <c r="M79" s="476">
        <v>0</v>
      </c>
      <c r="N79" s="476">
        <v>0</v>
      </c>
    </row>
    <row r="80" spans="2:14" ht="16.5" customHeight="1">
      <c r="B80" s="429" t="s">
        <v>207</v>
      </c>
      <c r="C80" s="208" t="s">
        <v>809</v>
      </c>
      <c r="D80" s="475">
        <v>374766</v>
      </c>
      <c r="E80" s="476">
        <v>398263</v>
      </c>
      <c r="F80" s="476">
        <v>216971</v>
      </c>
      <c r="G80" s="476">
        <v>346145</v>
      </c>
      <c r="H80" s="476">
        <v>367712</v>
      </c>
      <c r="I80" s="476">
        <v>201309</v>
      </c>
      <c r="J80" s="476">
        <v>291065</v>
      </c>
      <c r="K80" s="476">
        <v>55080</v>
      </c>
      <c r="L80" s="476">
        <v>28621</v>
      </c>
      <c r="M80" s="476">
        <v>30551</v>
      </c>
      <c r="N80" s="476">
        <v>15662</v>
      </c>
    </row>
    <row r="81" spans="2:14" ht="16.5" customHeight="1">
      <c r="B81" s="429" t="s">
        <v>208</v>
      </c>
      <c r="C81" s="208" t="s">
        <v>747</v>
      </c>
      <c r="D81" s="475">
        <v>277175</v>
      </c>
      <c r="E81" s="476">
        <v>342426</v>
      </c>
      <c r="F81" s="476">
        <v>169659</v>
      </c>
      <c r="G81" s="476">
        <v>269561</v>
      </c>
      <c r="H81" s="476">
        <v>334197</v>
      </c>
      <c r="I81" s="476">
        <v>163058</v>
      </c>
      <c r="J81" s="476">
        <v>234532</v>
      </c>
      <c r="K81" s="476">
        <v>35029</v>
      </c>
      <c r="L81" s="476">
        <v>7614</v>
      </c>
      <c r="M81" s="476">
        <v>8229</v>
      </c>
      <c r="N81" s="476">
        <v>6601</v>
      </c>
    </row>
    <row r="82" spans="2:14" ht="16.5" customHeight="1">
      <c r="B82" s="429" t="s">
        <v>209</v>
      </c>
      <c r="C82" s="208" t="s">
        <v>810</v>
      </c>
      <c r="D82" s="475">
        <v>432609</v>
      </c>
      <c r="E82" s="476">
        <v>469980</v>
      </c>
      <c r="F82" s="476">
        <v>297294</v>
      </c>
      <c r="G82" s="476">
        <v>406692</v>
      </c>
      <c r="H82" s="476">
        <v>447277</v>
      </c>
      <c r="I82" s="476">
        <v>259738</v>
      </c>
      <c r="J82" s="476">
        <v>363921</v>
      </c>
      <c r="K82" s="476">
        <v>42771</v>
      </c>
      <c r="L82" s="476">
        <v>25917</v>
      </c>
      <c r="M82" s="476">
        <v>22703</v>
      </c>
      <c r="N82" s="476">
        <v>37556</v>
      </c>
    </row>
    <row r="83" spans="2:14" ht="16.5" customHeight="1">
      <c r="B83" s="429" t="s">
        <v>210</v>
      </c>
      <c r="C83" s="208" t="s">
        <v>811</v>
      </c>
      <c r="D83" s="475">
        <v>269048</v>
      </c>
      <c r="E83" s="476">
        <v>323847</v>
      </c>
      <c r="F83" s="476">
        <v>177234</v>
      </c>
      <c r="G83" s="476">
        <v>252747</v>
      </c>
      <c r="H83" s="476">
        <v>301134</v>
      </c>
      <c r="I83" s="476">
        <v>171676</v>
      </c>
      <c r="J83" s="476">
        <v>216533</v>
      </c>
      <c r="K83" s="476">
        <v>36214</v>
      </c>
      <c r="L83" s="476">
        <v>16301</v>
      </c>
      <c r="M83" s="476">
        <v>22713</v>
      </c>
      <c r="N83" s="476">
        <v>5558</v>
      </c>
    </row>
    <row r="84" spans="2:14" ht="16.5" customHeight="1">
      <c r="B84" s="429" t="s">
        <v>211</v>
      </c>
      <c r="C84" s="208" t="s">
        <v>812</v>
      </c>
      <c r="D84" s="475">
        <v>323262</v>
      </c>
      <c r="E84" s="476">
        <v>359642</v>
      </c>
      <c r="F84" s="476">
        <v>191740</v>
      </c>
      <c r="G84" s="476">
        <v>323075</v>
      </c>
      <c r="H84" s="476">
        <v>359403</v>
      </c>
      <c r="I84" s="476">
        <v>191740</v>
      </c>
      <c r="J84" s="476">
        <v>273709</v>
      </c>
      <c r="K84" s="476">
        <v>49366</v>
      </c>
      <c r="L84" s="476">
        <v>187</v>
      </c>
      <c r="M84" s="476">
        <v>239</v>
      </c>
      <c r="N84" s="476">
        <v>0</v>
      </c>
    </row>
    <row r="85" spans="2:14" ht="16.5" customHeight="1">
      <c r="B85" s="429" t="s">
        <v>212</v>
      </c>
      <c r="C85" s="208" t="s">
        <v>813</v>
      </c>
      <c r="D85" s="475">
        <v>386037</v>
      </c>
      <c r="E85" s="476">
        <v>402795</v>
      </c>
      <c r="F85" s="476">
        <v>299227</v>
      </c>
      <c r="G85" s="476">
        <v>374651</v>
      </c>
      <c r="H85" s="476">
        <v>393002</v>
      </c>
      <c r="I85" s="476">
        <v>279590</v>
      </c>
      <c r="J85" s="476">
        <v>340473</v>
      </c>
      <c r="K85" s="476">
        <v>34178</v>
      </c>
      <c r="L85" s="476">
        <v>11386</v>
      </c>
      <c r="M85" s="476">
        <v>9793</v>
      </c>
      <c r="N85" s="476">
        <v>19637</v>
      </c>
    </row>
    <row r="86" spans="2:14" ht="16.5" customHeight="1">
      <c r="B86" s="429" t="s">
        <v>213</v>
      </c>
      <c r="C86" s="208" t="s">
        <v>752</v>
      </c>
      <c r="D86" s="475" t="s">
        <v>64</v>
      </c>
      <c r="E86" s="476" t="s">
        <v>64</v>
      </c>
      <c r="F86" s="476" t="s">
        <v>64</v>
      </c>
      <c r="G86" s="476" t="s">
        <v>64</v>
      </c>
      <c r="H86" s="476" t="s">
        <v>64</v>
      </c>
      <c r="I86" s="476" t="s">
        <v>64</v>
      </c>
      <c r="J86" s="476" t="s">
        <v>64</v>
      </c>
      <c r="K86" s="476" t="s">
        <v>64</v>
      </c>
      <c r="L86" s="476" t="s">
        <v>64</v>
      </c>
      <c r="M86" s="476" t="s">
        <v>64</v>
      </c>
      <c r="N86" s="476" t="s">
        <v>64</v>
      </c>
    </row>
    <row r="87" spans="2:14" ht="16.5" customHeight="1">
      <c r="B87" s="429" t="s">
        <v>214</v>
      </c>
      <c r="C87" s="208" t="s">
        <v>753</v>
      </c>
      <c r="D87" s="475">
        <v>334284</v>
      </c>
      <c r="E87" s="476">
        <v>347458</v>
      </c>
      <c r="F87" s="476">
        <v>237844</v>
      </c>
      <c r="G87" s="476">
        <v>334171</v>
      </c>
      <c r="H87" s="476">
        <v>347330</v>
      </c>
      <c r="I87" s="476">
        <v>237844</v>
      </c>
      <c r="J87" s="476">
        <v>281411</v>
      </c>
      <c r="K87" s="476">
        <v>52760</v>
      </c>
      <c r="L87" s="476">
        <v>113</v>
      </c>
      <c r="M87" s="476">
        <v>128</v>
      </c>
      <c r="N87" s="476">
        <v>0</v>
      </c>
    </row>
    <row r="88" spans="2:14" ht="16.5" customHeight="1">
      <c r="B88" s="429" t="s">
        <v>215</v>
      </c>
      <c r="C88" s="208" t="s">
        <v>754</v>
      </c>
      <c r="D88" s="475">
        <v>267017</v>
      </c>
      <c r="E88" s="476">
        <v>316516</v>
      </c>
      <c r="F88" s="476">
        <v>178494</v>
      </c>
      <c r="G88" s="476">
        <v>267017</v>
      </c>
      <c r="H88" s="476">
        <v>316516</v>
      </c>
      <c r="I88" s="476">
        <v>178494</v>
      </c>
      <c r="J88" s="476">
        <v>221458</v>
      </c>
      <c r="K88" s="476">
        <v>45559</v>
      </c>
      <c r="L88" s="476">
        <v>0</v>
      </c>
      <c r="M88" s="476">
        <v>0</v>
      </c>
      <c r="N88" s="476">
        <v>0</v>
      </c>
    </row>
    <row r="89" spans="2:14" ht="16.5" customHeight="1">
      <c r="B89" s="429" t="s">
        <v>216</v>
      </c>
      <c r="C89" s="208" t="s">
        <v>814</v>
      </c>
      <c r="D89" s="475">
        <v>341493</v>
      </c>
      <c r="E89" s="476">
        <v>369583</v>
      </c>
      <c r="F89" s="476">
        <v>207761</v>
      </c>
      <c r="G89" s="476">
        <v>339866</v>
      </c>
      <c r="H89" s="476">
        <v>367836</v>
      </c>
      <c r="I89" s="476">
        <v>206708</v>
      </c>
      <c r="J89" s="476">
        <v>293652</v>
      </c>
      <c r="K89" s="476">
        <v>46214</v>
      </c>
      <c r="L89" s="476">
        <v>1627</v>
      </c>
      <c r="M89" s="476">
        <v>1747</v>
      </c>
      <c r="N89" s="476">
        <v>1053</v>
      </c>
    </row>
    <row r="90" spans="2:14" ht="16.5" customHeight="1">
      <c r="B90" s="429" t="s">
        <v>217</v>
      </c>
      <c r="C90" s="208" t="s">
        <v>815</v>
      </c>
      <c r="D90" s="475">
        <v>352133</v>
      </c>
      <c r="E90" s="476">
        <v>374473</v>
      </c>
      <c r="F90" s="476">
        <v>209964</v>
      </c>
      <c r="G90" s="476">
        <v>351718</v>
      </c>
      <c r="H90" s="476">
        <v>374037</v>
      </c>
      <c r="I90" s="476">
        <v>209687</v>
      </c>
      <c r="J90" s="476">
        <v>293416</v>
      </c>
      <c r="K90" s="476">
        <v>58302</v>
      </c>
      <c r="L90" s="476">
        <v>415</v>
      </c>
      <c r="M90" s="476">
        <v>436</v>
      </c>
      <c r="N90" s="476">
        <v>277</v>
      </c>
    </row>
    <row r="91" spans="2:14" ht="16.5" customHeight="1">
      <c r="B91" s="429" t="s">
        <v>218</v>
      </c>
      <c r="C91" s="208" t="s">
        <v>816</v>
      </c>
      <c r="D91" s="475">
        <v>327409</v>
      </c>
      <c r="E91" s="476">
        <v>392533</v>
      </c>
      <c r="F91" s="476">
        <v>209403</v>
      </c>
      <c r="G91" s="476">
        <v>285858</v>
      </c>
      <c r="H91" s="476">
        <v>334522</v>
      </c>
      <c r="I91" s="476">
        <v>197677</v>
      </c>
      <c r="J91" s="476">
        <v>251267</v>
      </c>
      <c r="K91" s="476">
        <v>34591</v>
      </c>
      <c r="L91" s="476">
        <v>41551</v>
      </c>
      <c r="M91" s="476">
        <v>58011</v>
      </c>
      <c r="N91" s="476">
        <v>11726</v>
      </c>
    </row>
    <row r="92" spans="2:14" ht="16.5" customHeight="1">
      <c r="B92" s="429" t="s">
        <v>219</v>
      </c>
      <c r="C92" s="208" t="s">
        <v>817</v>
      </c>
      <c r="D92" s="475">
        <v>343769</v>
      </c>
      <c r="E92" s="476">
        <v>437878</v>
      </c>
      <c r="F92" s="476">
        <v>194703</v>
      </c>
      <c r="G92" s="476">
        <v>295246</v>
      </c>
      <c r="H92" s="476">
        <v>384238</v>
      </c>
      <c r="I92" s="476">
        <v>154284</v>
      </c>
      <c r="J92" s="476">
        <v>267510</v>
      </c>
      <c r="K92" s="476">
        <v>27736</v>
      </c>
      <c r="L92" s="476">
        <v>48523</v>
      </c>
      <c r="M92" s="476">
        <v>53640</v>
      </c>
      <c r="N92" s="476">
        <v>40419</v>
      </c>
    </row>
    <row r="93" spans="2:14" ht="16.5" customHeight="1">
      <c r="B93" s="429" t="s">
        <v>220</v>
      </c>
      <c r="C93" s="208" t="s">
        <v>818</v>
      </c>
      <c r="D93" s="475">
        <v>338044</v>
      </c>
      <c r="E93" s="476">
        <v>396616</v>
      </c>
      <c r="F93" s="476">
        <v>208749</v>
      </c>
      <c r="G93" s="476">
        <v>336521</v>
      </c>
      <c r="H93" s="476">
        <v>395098</v>
      </c>
      <c r="I93" s="476">
        <v>207213</v>
      </c>
      <c r="J93" s="476">
        <v>299532</v>
      </c>
      <c r="K93" s="476">
        <v>36989</v>
      </c>
      <c r="L93" s="476">
        <v>1523</v>
      </c>
      <c r="M93" s="476">
        <v>1518</v>
      </c>
      <c r="N93" s="476">
        <v>1536</v>
      </c>
    </row>
    <row r="94" spans="2:14" ht="16.5" customHeight="1">
      <c r="B94" s="429" t="s">
        <v>221</v>
      </c>
      <c r="C94" s="208" t="s">
        <v>819</v>
      </c>
      <c r="D94" s="475">
        <v>378077</v>
      </c>
      <c r="E94" s="476">
        <v>437870</v>
      </c>
      <c r="F94" s="476">
        <v>244748</v>
      </c>
      <c r="G94" s="476">
        <v>377829</v>
      </c>
      <c r="H94" s="476">
        <v>437511</v>
      </c>
      <c r="I94" s="476">
        <v>244748</v>
      </c>
      <c r="J94" s="476">
        <v>345509</v>
      </c>
      <c r="K94" s="476">
        <v>32320</v>
      </c>
      <c r="L94" s="476">
        <v>248</v>
      </c>
      <c r="M94" s="476">
        <v>359</v>
      </c>
      <c r="N94" s="476">
        <v>0</v>
      </c>
    </row>
    <row r="95" spans="2:14" ht="16.5" customHeight="1">
      <c r="B95" s="429" t="s">
        <v>222</v>
      </c>
      <c r="C95" s="208" t="s">
        <v>820</v>
      </c>
      <c r="D95" s="475">
        <v>345398</v>
      </c>
      <c r="E95" s="476">
        <v>372664</v>
      </c>
      <c r="F95" s="476">
        <v>219368</v>
      </c>
      <c r="G95" s="476">
        <v>345398</v>
      </c>
      <c r="H95" s="476">
        <v>372664</v>
      </c>
      <c r="I95" s="476">
        <v>219368</v>
      </c>
      <c r="J95" s="476">
        <v>303241</v>
      </c>
      <c r="K95" s="476">
        <v>42157</v>
      </c>
      <c r="L95" s="476">
        <v>0</v>
      </c>
      <c r="M95" s="476">
        <v>0</v>
      </c>
      <c r="N95" s="476">
        <v>0</v>
      </c>
    </row>
    <row r="96" spans="2:14" ht="16.5" customHeight="1">
      <c r="B96" s="429" t="s">
        <v>223</v>
      </c>
      <c r="C96" s="448" t="s">
        <v>518</v>
      </c>
      <c r="D96" s="475">
        <v>275301</v>
      </c>
      <c r="E96" s="476">
        <v>364731</v>
      </c>
      <c r="F96" s="476">
        <v>162590</v>
      </c>
      <c r="G96" s="476">
        <v>275251</v>
      </c>
      <c r="H96" s="476">
        <v>364664</v>
      </c>
      <c r="I96" s="476">
        <v>162561</v>
      </c>
      <c r="J96" s="476">
        <v>251196</v>
      </c>
      <c r="K96" s="476">
        <v>24055</v>
      </c>
      <c r="L96" s="476">
        <v>50</v>
      </c>
      <c r="M96" s="476">
        <v>67</v>
      </c>
      <c r="N96" s="476">
        <v>29</v>
      </c>
    </row>
    <row r="97" spans="2:14" ht="16.5" customHeight="1">
      <c r="B97" s="426" t="s">
        <v>179</v>
      </c>
      <c r="C97" s="523" t="s">
        <v>516</v>
      </c>
      <c r="D97" s="473">
        <v>286323</v>
      </c>
      <c r="E97" s="474">
        <v>370386</v>
      </c>
      <c r="F97" s="474">
        <v>204316</v>
      </c>
      <c r="G97" s="474">
        <v>285243</v>
      </c>
      <c r="H97" s="474">
        <v>369296</v>
      </c>
      <c r="I97" s="474">
        <v>203246</v>
      </c>
      <c r="J97" s="474">
        <v>270653</v>
      </c>
      <c r="K97" s="474">
        <v>14590</v>
      </c>
      <c r="L97" s="474">
        <v>1080</v>
      </c>
      <c r="M97" s="474">
        <v>1090</v>
      </c>
      <c r="N97" s="474">
        <v>1070</v>
      </c>
    </row>
    <row r="98" spans="2:14" ht="16.5" customHeight="1">
      <c r="B98" s="430" t="s">
        <v>180</v>
      </c>
      <c r="C98" s="524" t="s">
        <v>517</v>
      </c>
      <c r="D98" s="477">
        <v>172158</v>
      </c>
      <c r="E98" s="478">
        <v>272603</v>
      </c>
      <c r="F98" s="478">
        <v>127469</v>
      </c>
      <c r="G98" s="478">
        <v>156980</v>
      </c>
      <c r="H98" s="478">
        <v>236782</v>
      </c>
      <c r="I98" s="478">
        <v>121475</v>
      </c>
      <c r="J98" s="478">
        <v>148010</v>
      </c>
      <c r="K98" s="478">
        <v>8970</v>
      </c>
      <c r="L98" s="478">
        <v>15178</v>
      </c>
      <c r="M98" s="478">
        <v>35821</v>
      </c>
      <c r="N98" s="478">
        <v>5994</v>
      </c>
    </row>
    <row r="99" spans="2:14" ht="16.5" customHeight="1">
      <c r="B99" s="428" t="s">
        <v>181</v>
      </c>
      <c r="C99" s="207" t="s">
        <v>763</v>
      </c>
      <c r="D99" s="481">
        <v>167538</v>
      </c>
      <c r="E99" s="482">
        <v>233259</v>
      </c>
      <c r="F99" s="482">
        <v>120638</v>
      </c>
      <c r="G99" s="482">
        <v>161536</v>
      </c>
      <c r="H99" s="482">
        <v>221846</v>
      </c>
      <c r="I99" s="482">
        <v>118498</v>
      </c>
      <c r="J99" s="482">
        <v>149651</v>
      </c>
      <c r="K99" s="482">
        <v>11885</v>
      </c>
      <c r="L99" s="482">
        <v>6002</v>
      </c>
      <c r="M99" s="482">
        <v>11413</v>
      </c>
      <c r="N99" s="482">
        <v>2140</v>
      </c>
    </row>
    <row r="100" spans="2:14" ht="16.5" customHeight="1">
      <c r="B100" s="429" t="s">
        <v>182</v>
      </c>
      <c r="C100" s="208" t="s">
        <v>821</v>
      </c>
      <c r="D100" s="475">
        <v>129579</v>
      </c>
      <c r="E100" s="476">
        <v>218501</v>
      </c>
      <c r="F100" s="476">
        <v>101805</v>
      </c>
      <c r="G100" s="476">
        <v>129533</v>
      </c>
      <c r="H100" s="476">
        <v>218501</v>
      </c>
      <c r="I100" s="476">
        <v>101744</v>
      </c>
      <c r="J100" s="476">
        <v>122415</v>
      </c>
      <c r="K100" s="476">
        <v>7118</v>
      </c>
      <c r="L100" s="476">
        <v>46</v>
      </c>
      <c r="M100" s="476">
        <v>0</v>
      </c>
      <c r="N100" s="476">
        <v>61</v>
      </c>
    </row>
    <row r="101" spans="2:14" ht="16.5" customHeight="1">
      <c r="B101" s="426" t="s">
        <v>183</v>
      </c>
      <c r="C101" s="206" t="s">
        <v>764</v>
      </c>
      <c r="D101" s="473">
        <v>307008</v>
      </c>
      <c r="E101" s="474">
        <v>434100</v>
      </c>
      <c r="F101" s="474">
        <v>256270</v>
      </c>
      <c r="G101" s="474">
        <v>301698</v>
      </c>
      <c r="H101" s="474">
        <v>429369</v>
      </c>
      <c r="I101" s="474">
        <v>250729</v>
      </c>
      <c r="J101" s="474">
        <v>273092</v>
      </c>
      <c r="K101" s="474">
        <v>28606</v>
      </c>
      <c r="L101" s="474">
        <v>5310</v>
      </c>
      <c r="M101" s="474">
        <v>4731</v>
      </c>
      <c r="N101" s="474">
        <v>5541</v>
      </c>
    </row>
    <row r="102" spans="2:14" ht="16.5" customHeight="1">
      <c r="B102" s="430" t="s">
        <v>184</v>
      </c>
      <c r="C102" s="205" t="s">
        <v>822</v>
      </c>
      <c r="D102" s="477">
        <v>229071</v>
      </c>
      <c r="E102" s="478">
        <v>282291</v>
      </c>
      <c r="F102" s="478">
        <v>219161</v>
      </c>
      <c r="G102" s="478">
        <v>229071</v>
      </c>
      <c r="H102" s="478">
        <v>282291</v>
      </c>
      <c r="I102" s="478">
        <v>219161</v>
      </c>
      <c r="J102" s="478">
        <v>214446</v>
      </c>
      <c r="K102" s="478">
        <v>14625</v>
      </c>
      <c r="L102" s="478">
        <v>0</v>
      </c>
      <c r="M102" s="478">
        <v>0</v>
      </c>
      <c r="N102" s="478">
        <v>0</v>
      </c>
    </row>
    <row r="103" spans="2:14" ht="16.5" customHeight="1">
      <c r="B103" s="428" t="s">
        <v>185</v>
      </c>
      <c r="C103" s="207" t="s">
        <v>823</v>
      </c>
      <c r="D103" s="481">
        <v>180411</v>
      </c>
      <c r="E103" s="482">
        <v>194012</v>
      </c>
      <c r="F103" s="482">
        <v>163185</v>
      </c>
      <c r="G103" s="482">
        <v>179324</v>
      </c>
      <c r="H103" s="482">
        <v>193433</v>
      </c>
      <c r="I103" s="482">
        <v>161456</v>
      </c>
      <c r="J103" s="482">
        <v>155173</v>
      </c>
      <c r="K103" s="482">
        <v>24151</v>
      </c>
      <c r="L103" s="482">
        <v>1087</v>
      </c>
      <c r="M103" s="482">
        <v>579</v>
      </c>
      <c r="N103" s="482">
        <v>1729</v>
      </c>
    </row>
    <row r="104" spans="2:14" ht="16.5" customHeight="1">
      <c r="B104" s="429" t="s">
        <v>186</v>
      </c>
      <c r="C104" s="208" t="s">
        <v>824</v>
      </c>
      <c r="D104" s="475">
        <v>131422</v>
      </c>
      <c r="E104" s="476">
        <v>185245</v>
      </c>
      <c r="F104" s="476">
        <v>100504</v>
      </c>
      <c r="G104" s="476">
        <v>129971</v>
      </c>
      <c r="H104" s="476">
        <v>183075</v>
      </c>
      <c r="I104" s="476">
        <v>99466</v>
      </c>
      <c r="J104" s="476">
        <v>124176</v>
      </c>
      <c r="K104" s="476">
        <v>5795</v>
      </c>
      <c r="L104" s="476">
        <v>1451</v>
      </c>
      <c r="M104" s="476">
        <v>2170</v>
      </c>
      <c r="N104" s="476">
        <v>1038</v>
      </c>
    </row>
    <row r="105" spans="2:14" ht="16.5" customHeight="1">
      <c r="B105" s="430" t="s">
        <v>187</v>
      </c>
      <c r="C105" s="205" t="s">
        <v>825</v>
      </c>
      <c r="D105" s="486">
        <v>273040</v>
      </c>
      <c r="E105" s="487">
        <v>298045</v>
      </c>
      <c r="F105" s="487">
        <v>181942</v>
      </c>
      <c r="G105" s="487">
        <v>273040</v>
      </c>
      <c r="H105" s="487">
        <v>298045</v>
      </c>
      <c r="I105" s="487">
        <v>181942</v>
      </c>
      <c r="J105" s="487">
        <v>255383</v>
      </c>
      <c r="K105" s="487">
        <v>17657</v>
      </c>
      <c r="L105" s="487">
        <v>0</v>
      </c>
      <c r="M105" s="487">
        <v>0</v>
      </c>
      <c r="N105" s="487">
        <v>0</v>
      </c>
    </row>
  </sheetData>
  <sheetProtection/>
  <mergeCells count="12">
    <mergeCell ref="B56:C59"/>
    <mergeCell ref="B4:C7"/>
    <mergeCell ref="L5:N6"/>
    <mergeCell ref="G5:I6"/>
    <mergeCell ref="D4:F6"/>
    <mergeCell ref="D56:F58"/>
    <mergeCell ref="G57:I58"/>
    <mergeCell ref="L57:N58"/>
    <mergeCell ref="J58:J59"/>
    <mergeCell ref="K58:K59"/>
    <mergeCell ref="J6:J7"/>
    <mergeCell ref="K6:K7"/>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5" width="12.8984375" style="70" customWidth="1"/>
    <col min="16" max="16384" width="9" style="70" customWidth="1"/>
  </cols>
  <sheetData>
    <row r="1" spans="2:15" ht="21.75" customHeight="1">
      <c r="B1" s="65"/>
      <c r="C1" s="395">
        <v>42948</v>
      </c>
      <c r="D1" s="202" t="s">
        <v>576</v>
      </c>
      <c r="E1" s="65"/>
      <c r="F1" s="65"/>
      <c r="H1" s="65"/>
      <c r="I1" s="65"/>
      <c r="J1" s="65"/>
      <c r="K1" s="65"/>
      <c r="L1" s="65"/>
      <c r="M1" s="65"/>
      <c r="N1" s="65"/>
      <c r="O1" s="65"/>
    </row>
    <row r="2" spans="2:15" ht="18" customHeight="1">
      <c r="B2" s="67"/>
      <c r="C2" s="69" t="s">
        <v>224</v>
      </c>
      <c r="E2" s="67"/>
      <c r="F2" s="67"/>
      <c r="G2" s="67"/>
      <c r="H2" s="67"/>
      <c r="I2" s="67"/>
      <c r="J2" s="67"/>
      <c r="K2" s="393"/>
      <c r="L2" s="67"/>
      <c r="M2" s="67"/>
      <c r="N2" s="67"/>
      <c r="O2" s="67"/>
    </row>
    <row r="3" spans="2:15" s="71" customFormat="1" ht="11.25" customHeight="1">
      <c r="B3" s="683" t="s">
        <v>114</v>
      </c>
      <c r="C3" s="685"/>
      <c r="D3" s="683" t="s">
        <v>57</v>
      </c>
      <c r="E3" s="684"/>
      <c r="F3" s="685"/>
      <c r="G3" s="683" t="s">
        <v>772</v>
      </c>
      <c r="H3" s="684"/>
      <c r="I3" s="684"/>
      <c r="J3" s="414"/>
      <c r="K3" s="414"/>
      <c r="L3" s="414"/>
      <c r="M3" s="414"/>
      <c r="N3" s="414"/>
      <c r="O3" s="415"/>
    </row>
    <row r="4" spans="2:15" s="71" customFormat="1" ht="18" customHeight="1">
      <c r="B4" s="689"/>
      <c r="C4" s="691"/>
      <c r="D4" s="686"/>
      <c r="E4" s="687"/>
      <c r="F4" s="688"/>
      <c r="G4" s="686"/>
      <c r="H4" s="687"/>
      <c r="I4" s="687"/>
      <c r="J4" s="696" t="s">
        <v>75</v>
      </c>
      <c r="K4" s="697"/>
      <c r="L4" s="697"/>
      <c r="M4" s="696" t="s">
        <v>773</v>
      </c>
      <c r="N4" s="698"/>
      <c r="O4" s="699"/>
    </row>
    <row r="5" spans="2:15" s="71" customFormat="1" ht="18" customHeight="1" thickBot="1">
      <c r="B5" s="694"/>
      <c r="C5" s="695"/>
      <c r="D5" s="73" t="s">
        <v>54</v>
      </c>
      <c r="E5" s="72" t="s">
        <v>55</v>
      </c>
      <c r="F5" s="72" t="s">
        <v>56</v>
      </c>
      <c r="G5" s="74" t="s">
        <v>54</v>
      </c>
      <c r="H5" s="72" t="s">
        <v>55</v>
      </c>
      <c r="I5" s="72" t="s">
        <v>56</v>
      </c>
      <c r="J5" s="74" t="s">
        <v>54</v>
      </c>
      <c r="K5" s="72" t="s">
        <v>55</v>
      </c>
      <c r="L5" s="72" t="s">
        <v>56</v>
      </c>
      <c r="M5" s="72" t="s">
        <v>54</v>
      </c>
      <c r="N5" s="74" t="s">
        <v>55</v>
      </c>
      <c r="O5" s="73" t="s">
        <v>56</v>
      </c>
    </row>
    <row r="6" spans="2:15" s="209" customFormat="1" ht="12" customHeight="1" thickTop="1">
      <c r="B6" s="440"/>
      <c r="C6" s="441"/>
      <c r="D6" s="213" t="s">
        <v>836</v>
      </c>
      <c r="E6" s="214" t="s">
        <v>836</v>
      </c>
      <c r="F6" s="214" t="s">
        <v>836</v>
      </c>
      <c r="G6" s="215" t="s">
        <v>837</v>
      </c>
      <c r="H6" s="215" t="s">
        <v>837</v>
      </c>
      <c r="I6" s="215" t="s">
        <v>837</v>
      </c>
      <c r="J6" s="215" t="s">
        <v>837</v>
      </c>
      <c r="K6" s="215" t="s">
        <v>837</v>
      </c>
      <c r="L6" s="215" t="s">
        <v>837</v>
      </c>
      <c r="M6" s="215" t="s">
        <v>837</v>
      </c>
      <c r="N6" s="215" t="s">
        <v>837</v>
      </c>
      <c r="O6" s="215" t="s">
        <v>837</v>
      </c>
    </row>
    <row r="7" spans="2:15" ht="16.5" customHeight="1">
      <c r="B7" s="447" t="s">
        <v>297</v>
      </c>
      <c r="C7" s="439" t="s">
        <v>736</v>
      </c>
      <c r="D7" s="505">
        <v>18.1</v>
      </c>
      <c r="E7" s="505">
        <v>18.9</v>
      </c>
      <c r="F7" s="505">
        <v>17.1</v>
      </c>
      <c r="G7" s="505">
        <v>140</v>
      </c>
      <c r="H7" s="505">
        <v>157.2</v>
      </c>
      <c r="I7" s="505">
        <v>120.3</v>
      </c>
      <c r="J7" s="505">
        <v>129.2</v>
      </c>
      <c r="K7" s="505">
        <v>141.6</v>
      </c>
      <c r="L7" s="505">
        <v>115</v>
      </c>
      <c r="M7" s="505">
        <v>10.8</v>
      </c>
      <c r="N7" s="505">
        <v>15.6</v>
      </c>
      <c r="O7" s="505">
        <v>5.3</v>
      </c>
    </row>
    <row r="8" spans="2:15" ht="16.5" customHeight="1">
      <c r="B8" s="443" t="s">
        <v>298</v>
      </c>
      <c r="C8" s="203" t="s">
        <v>737</v>
      </c>
      <c r="D8" s="506">
        <v>20.3</v>
      </c>
      <c r="E8" s="507">
        <v>20.5</v>
      </c>
      <c r="F8" s="507">
        <v>19.3</v>
      </c>
      <c r="G8" s="507">
        <v>164.7</v>
      </c>
      <c r="H8" s="507">
        <v>168.3</v>
      </c>
      <c r="I8" s="507">
        <v>146</v>
      </c>
      <c r="J8" s="507">
        <v>152.7</v>
      </c>
      <c r="K8" s="507">
        <v>154.8</v>
      </c>
      <c r="L8" s="507">
        <v>141.9</v>
      </c>
      <c r="M8" s="507">
        <v>12</v>
      </c>
      <c r="N8" s="507">
        <v>13.5</v>
      </c>
      <c r="O8" s="507">
        <v>4.1</v>
      </c>
    </row>
    <row r="9" spans="2:15" ht="16.5" customHeight="1">
      <c r="B9" s="444" t="s">
        <v>299</v>
      </c>
      <c r="C9" s="204" t="s">
        <v>738</v>
      </c>
      <c r="D9" s="508">
        <v>17.8</v>
      </c>
      <c r="E9" s="509">
        <v>18.2</v>
      </c>
      <c r="F9" s="509">
        <v>16.9</v>
      </c>
      <c r="G9" s="509">
        <v>150.9</v>
      </c>
      <c r="H9" s="509">
        <v>158.9</v>
      </c>
      <c r="I9" s="509">
        <v>131.1</v>
      </c>
      <c r="J9" s="509">
        <v>135.2</v>
      </c>
      <c r="K9" s="509">
        <v>140.2</v>
      </c>
      <c r="L9" s="509">
        <v>122.8</v>
      </c>
      <c r="M9" s="509">
        <v>15.7</v>
      </c>
      <c r="N9" s="509">
        <v>18.7</v>
      </c>
      <c r="O9" s="509">
        <v>8.3</v>
      </c>
    </row>
    <row r="10" spans="2:15" ht="16.5" customHeight="1">
      <c r="B10" s="445" t="s">
        <v>300</v>
      </c>
      <c r="C10" s="204" t="s">
        <v>739</v>
      </c>
      <c r="D10" s="508">
        <v>19.2</v>
      </c>
      <c r="E10" s="509">
        <v>19.3</v>
      </c>
      <c r="F10" s="509">
        <v>19</v>
      </c>
      <c r="G10" s="509">
        <v>151.6</v>
      </c>
      <c r="H10" s="509">
        <v>153.9</v>
      </c>
      <c r="I10" s="509">
        <v>140.3</v>
      </c>
      <c r="J10" s="509">
        <v>143.6</v>
      </c>
      <c r="K10" s="509">
        <v>145</v>
      </c>
      <c r="L10" s="509">
        <v>136.8</v>
      </c>
      <c r="M10" s="509">
        <v>8</v>
      </c>
      <c r="N10" s="509">
        <v>8.9</v>
      </c>
      <c r="O10" s="509">
        <v>3.5</v>
      </c>
    </row>
    <row r="11" spans="2:15" ht="16.5" customHeight="1">
      <c r="B11" s="444" t="s">
        <v>301</v>
      </c>
      <c r="C11" s="204" t="s">
        <v>740</v>
      </c>
      <c r="D11" s="508">
        <v>17.7</v>
      </c>
      <c r="E11" s="509">
        <v>18.7</v>
      </c>
      <c r="F11" s="509">
        <v>16.2</v>
      </c>
      <c r="G11" s="509">
        <v>137.2</v>
      </c>
      <c r="H11" s="509">
        <v>146.3</v>
      </c>
      <c r="I11" s="509">
        <v>122.4</v>
      </c>
      <c r="J11" s="509">
        <v>130.6</v>
      </c>
      <c r="K11" s="509">
        <v>137.5</v>
      </c>
      <c r="L11" s="509">
        <v>119.4</v>
      </c>
      <c r="M11" s="509">
        <v>6.6</v>
      </c>
      <c r="N11" s="509">
        <v>8.8</v>
      </c>
      <c r="O11" s="509">
        <v>3</v>
      </c>
    </row>
    <row r="12" spans="2:15" ht="16.5" customHeight="1">
      <c r="B12" s="444" t="s">
        <v>302</v>
      </c>
      <c r="C12" s="204" t="s">
        <v>796</v>
      </c>
      <c r="D12" s="508">
        <v>20</v>
      </c>
      <c r="E12" s="509">
        <v>20.2</v>
      </c>
      <c r="F12" s="509">
        <v>19.2</v>
      </c>
      <c r="G12" s="509">
        <v>165.2</v>
      </c>
      <c r="H12" s="509">
        <v>174.1</v>
      </c>
      <c r="I12" s="509">
        <v>130.9</v>
      </c>
      <c r="J12" s="509">
        <v>139.2</v>
      </c>
      <c r="K12" s="509">
        <v>144.6</v>
      </c>
      <c r="L12" s="509">
        <v>118.3</v>
      </c>
      <c r="M12" s="509">
        <v>26</v>
      </c>
      <c r="N12" s="509">
        <v>29.5</v>
      </c>
      <c r="O12" s="509">
        <v>12.6</v>
      </c>
    </row>
    <row r="13" spans="2:15" ht="16.5" customHeight="1">
      <c r="B13" s="444" t="s">
        <v>303</v>
      </c>
      <c r="C13" s="204" t="s">
        <v>797</v>
      </c>
      <c r="D13" s="508">
        <v>18.8</v>
      </c>
      <c r="E13" s="509">
        <v>19.7</v>
      </c>
      <c r="F13" s="509">
        <v>18.1</v>
      </c>
      <c r="G13" s="509">
        <v>130.4</v>
      </c>
      <c r="H13" s="509">
        <v>152.3</v>
      </c>
      <c r="I13" s="509">
        <v>113.8</v>
      </c>
      <c r="J13" s="509">
        <v>124.1</v>
      </c>
      <c r="K13" s="509">
        <v>142.1</v>
      </c>
      <c r="L13" s="509">
        <v>110.5</v>
      </c>
      <c r="M13" s="509">
        <v>6.3</v>
      </c>
      <c r="N13" s="509">
        <v>10.2</v>
      </c>
      <c r="O13" s="509">
        <v>3.3</v>
      </c>
    </row>
    <row r="14" spans="2:15" ht="16.5" customHeight="1">
      <c r="B14" s="444" t="s">
        <v>304</v>
      </c>
      <c r="C14" s="204" t="s">
        <v>798</v>
      </c>
      <c r="D14" s="508">
        <v>18.8</v>
      </c>
      <c r="E14" s="509">
        <v>19.7</v>
      </c>
      <c r="F14" s="509">
        <v>18.2</v>
      </c>
      <c r="G14" s="509">
        <v>145.2</v>
      </c>
      <c r="H14" s="509">
        <v>159.9</v>
      </c>
      <c r="I14" s="509">
        <v>134</v>
      </c>
      <c r="J14" s="509">
        <v>134.3</v>
      </c>
      <c r="K14" s="509">
        <v>144.6</v>
      </c>
      <c r="L14" s="509">
        <v>126.5</v>
      </c>
      <c r="M14" s="509">
        <v>10.9</v>
      </c>
      <c r="N14" s="509">
        <v>15.3</v>
      </c>
      <c r="O14" s="509">
        <v>7.5</v>
      </c>
    </row>
    <row r="15" spans="2:15" ht="16.5" customHeight="1">
      <c r="B15" s="444" t="s">
        <v>305</v>
      </c>
      <c r="C15" s="204" t="s">
        <v>799</v>
      </c>
      <c r="D15" s="508">
        <v>18.7</v>
      </c>
      <c r="E15" s="509">
        <v>19.4</v>
      </c>
      <c r="F15" s="509">
        <v>17.4</v>
      </c>
      <c r="G15" s="509">
        <v>150.7</v>
      </c>
      <c r="H15" s="509">
        <v>161.5</v>
      </c>
      <c r="I15" s="509">
        <v>129.3</v>
      </c>
      <c r="J15" s="509">
        <v>137.7</v>
      </c>
      <c r="K15" s="509">
        <v>146</v>
      </c>
      <c r="L15" s="509">
        <v>121.3</v>
      </c>
      <c r="M15" s="509">
        <v>13</v>
      </c>
      <c r="N15" s="509">
        <v>15.5</v>
      </c>
      <c r="O15" s="509">
        <v>8</v>
      </c>
    </row>
    <row r="16" spans="2:15" ht="16.5" customHeight="1">
      <c r="B16" s="444" t="s">
        <v>306</v>
      </c>
      <c r="C16" s="204" t="s">
        <v>800</v>
      </c>
      <c r="D16" s="508">
        <v>18.5</v>
      </c>
      <c r="E16" s="509">
        <v>18.7</v>
      </c>
      <c r="F16" s="509">
        <v>18.3</v>
      </c>
      <c r="G16" s="509">
        <v>145.9</v>
      </c>
      <c r="H16" s="509">
        <v>158</v>
      </c>
      <c r="I16" s="509">
        <v>129.3</v>
      </c>
      <c r="J16" s="509">
        <v>135.7</v>
      </c>
      <c r="K16" s="509">
        <v>145</v>
      </c>
      <c r="L16" s="509">
        <v>123.1</v>
      </c>
      <c r="M16" s="509">
        <v>10.2</v>
      </c>
      <c r="N16" s="509">
        <v>13</v>
      </c>
      <c r="O16" s="509">
        <v>6.2</v>
      </c>
    </row>
    <row r="17" spans="2:15" ht="16.5" customHeight="1">
      <c r="B17" s="444" t="s">
        <v>307</v>
      </c>
      <c r="C17" s="204" t="s">
        <v>801</v>
      </c>
      <c r="D17" s="508">
        <v>16.8</v>
      </c>
      <c r="E17" s="509">
        <v>18.8</v>
      </c>
      <c r="F17" s="509">
        <v>15.7</v>
      </c>
      <c r="G17" s="509">
        <v>108.1</v>
      </c>
      <c r="H17" s="509">
        <v>140.9</v>
      </c>
      <c r="I17" s="509">
        <v>91</v>
      </c>
      <c r="J17" s="509">
        <v>103.2</v>
      </c>
      <c r="K17" s="509">
        <v>131.9</v>
      </c>
      <c r="L17" s="509">
        <v>88.3</v>
      </c>
      <c r="M17" s="509">
        <v>4.9</v>
      </c>
      <c r="N17" s="509">
        <v>9</v>
      </c>
      <c r="O17" s="509">
        <v>2.7</v>
      </c>
    </row>
    <row r="18" spans="2:15" ht="16.5" customHeight="1">
      <c r="B18" s="444" t="s">
        <v>308</v>
      </c>
      <c r="C18" s="204" t="s">
        <v>802</v>
      </c>
      <c r="D18" s="508">
        <v>17.4</v>
      </c>
      <c r="E18" s="509">
        <v>19.4</v>
      </c>
      <c r="F18" s="509">
        <v>16.1</v>
      </c>
      <c r="G18" s="509">
        <v>130.1</v>
      </c>
      <c r="H18" s="509">
        <v>154</v>
      </c>
      <c r="I18" s="509">
        <v>115.3</v>
      </c>
      <c r="J18" s="509">
        <v>123.1</v>
      </c>
      <c r="K18" s="509">
        <v>145.5</v>
      </c>
      <c r="L18" s="509">
        <v>109.3</v>
      </c>
      <c r="M18" s="509">
        <v>7</v>
      </c>
      <c r="N18" s="509">
        <v>8.5</v>
      </c>
      <c r="O18" s="509">
        <v>6</v>
      </c>
    </row>
    <row r="19" spans="2:15" ht="16.5" customHeight="1">
      <c r="B19" s="444" t="s">
        <v>309</v>
      </c>
      <c r="C19" s="204" t="s">
        <v>803</v>
      </c>
      <c r="D19" s="508">
        <v>14.1</v>
      </c>
      <c r="E19" s="509">
        <v>15.5</v>
      </c>
      <c r="F19" s="509">
        <v>13</v>
      </c>
      <c r="G19" s="509">
        <v>112.4</v>
      </c>
      <c r="H19" s="509">
        <v>126.5</v>
      </c>
      <c r="I19" s="509">
        <v>101</v>
      </c>
      <c r="J19" s="509">
        <v>105</v>
      </c>
      <c r="K19" s="509">
        <v>116.9</v>
      </c>
      <c r="L19" s="509">
        <v>95.4</v>
      </c>
      <c r="M19" s="509">
        <v>7.4</v>
      </c>
      <c r="N19" s="509">
        <v>9.6</v>
      </c>
      <c r="O19" s="509">
        <v>5.6</v>
      </c>
    </row>
    <row r="20" spans="2:15" ht="16.5" customHeight="1">
      <c r="B20" s="444" t="s">
        <v>310</v>
      </c>
      <c r="C20" s="204" t="s">
        <v>804</v>
      </c>
      <c r="D20" s="508">
        <v>18</v>
      </c>
      <c r="E20" s="509">
        <v>19.2</v>
      </c>
      <c r="F20" s="509">
        <v>17.7</v>
      </c>
      <c r="G20" s="509">
        <v>140.6</v>
      </c>
      <c r="H20" s="509">
        <v>155.1</v>
      </c>
      <c r="I20" s="509">
        <v>136.9</v>
      </c>
      <c r="J20" s="509">
        <v>134.5</v>
      </c>
      <c r="K20" s="509">
        <v>145.6</v>
      </c>
      <c r="L20" s="509">
        <v>131.7</v>
      </c>
      <c r="M20" s="509">
        <v>6.1</v>
      </c>
      <c r="N20" s="509">
        <v>9.5</v>
      </c>
      <c r="O20" s="509">
        <v>5.2</v>
      </c>
    </row>
    <row r="21" spans="2:15" ht="16.5" customHeight="1">
      <c r="B21" s="444" t="s">
        <v>313</v>
      </c>
      <c r="C21" s="204" t="s">
        <v>741</v>
      </c>
      <c r="D21" s="508">
        <v>19.2</v>
      </c>
      <c r="E21" s="509">
        <v>19.7</v>
      </c>
      <c r="F21" s="509">
        <v>18.4</v>
      </c>
      <c r="G21" s="509">
        <v>153.1</v>
      </c>
      <c r="H21" s="509">
        <v>160.6</v>
      </c>
      <c r="I21" s="509">
        <v>143.7</v>
      </c>
      <c r="J21" s="509">
        <v>145.9</v>
      </c>
      <c r="K21" s="509">
        <v>151.8</v>
      </c>
      <c r="L21" s="509">
        <v>138.5</v>
      </c>
      <c r="M21" s="509">
        <v>7.2</v>
      </c>
      <c r="N21" s="509">
        <v>8.8</v>
      </c>
      <c r="O21" s="509">
        <v>5.2</v>
      </c>
    </row>
    <row r="22" spans="2:15" ht="16.5" customHeight="1">
      <c r="B22" s="446" t="s">
        <v>314</v>
      </c>
      <c r="C22" s="205" t="s">
        <v>805</v>
      </c>
      <c r="D22" s="510">
        <v>18.4</v>
      </c>
      <c r="E22" s="511">
        <v>19.1</v>
      </c>
      <c r="F22" s="511">
        <v>17.6</v>
      </c>
      <c r="G22" s="511">
        <v>132.2</v>
      </c>
      <c r="H22" s="511">
        <v>154.5</v>
      </c>
      <c r="I22" s="511">
        <v>108.9</v>
      </c>
      <c r="J22" s="511">
        <v>126.1</v>
      </c>
      <c r="K22" s="511">
        <v>145.8</v>
      </c>
      <c r="L22" s="511">
        <v>105.5</v>
      </c>
      <c r="M22" s="511">
        <v>6.1</v>
      </c>
      <c r="N22" s="511">
        <v>8.7</v>
      </c>
      <c r="O22" s="511">
        <v>3.4</v>
      </c>
    </row>
    <row r="23" spans="2:15" ht="16.5" customHeight="1">
      <c r="B23" s="426" t="s">
        <v>315</v>
      </c>
      <c r="C23" s="206" t="s">
        <v>806</v>
      </c>
      <c r="D23" s="507">
        <v>17.6</v>
      </c>
      <c r="E23" s="507">
        <v>18.6</v>
      </c>
      <c r="F23" s="507">
        <v>16.5</v>
      </c>
      <c r="G23" s="507">
        <v>140.6</v>
      </c>
      <c r="H23" s="507">
        <v>157.4</v>
      </c>
      <c r="I23" s="507">
        <v>122.1</v>
      </c>
      <c r="J23" s="507">
        <v>127.5</v>
      </c>
      <c r="K23" s="507">
        <v>140.5</v>
      </c>
      <c r="L23" s="507">
        <v>113.2</v>
      </c>
      <c r="M23" s="507">
        <v>13.1</v>
      </c>
      <c r="N23" s="507">
        <v>16.9</v>
      </c>
      <c r="O23" s="507">
        <v>8.9</v>
      </c>
    </row>
    <row r="24" spans="2:15" ht="16.5" customHeight="1">
      <c r="B24" s="427" t="s">
        <v>316</v>
      </c>
      <c r="C24" s="204" t="s">
        <v>743</v>
      </c>
      <c r="D24" s="512">
        <v>17.3</v>
      </c>
      <c r="E24" s="512">
        <v>16.6</v>
      </c>
      <c r="F24" s="512">
        <v>17.9</v>
      </c>
      <c r="G24" s="512">
        <v>137.8</v>
      </c>
      <c r="H24" s="512">
        <v>140.3</v>
      </c>
      <c r="I24" s="512">
        <v>135.4</v>
      </c>
      <c r="J24" s="512">
        <v>131</v>
      </c>
      <c r="K24" s="512">
        <v>130</v>
      </c>
      <c r="L24" s="512">
        <v>132</v>
      </c>
      <c r="M24" s="512">
        <v>6.8</v>
      </c>
      <c r="N24" s="512">
        <v>10.3</v>
      </c>
      <c r="O24" s="512">
        <v>3.4</v>
      </c>
    </row>
    <row r="25" spans="2:15" ht="16.5" customHeight="1">
      <c r="B25" s="428" t="s">
        <v>317</v>
      </c>
      <c r="C25" s="207" t="s">
        <v>807</v>
      </c>
      <c r="D25" s="505">
        <v>19.3</v>
      </c>
      <c r="E25" s="505">
        <v>19.3</v>
      </c>
      <c r="F25" s="505">
        <v>19.2</v>
      </c>
      <c r="G25" s="505">
        <v>161.5</v>
      </c>
      <c r="H25" s="505">
        <v>162.5</v>
      </c>
      <c r="I25" s="505">
        <v>158.5</v>
      </c>
      <c r="J25" s="505">
        <v>154.3</v>
      </c>
      <c r="K25" s="505">
        <v>154.5</v>
      </c>
      <c r="L25" s="505">
        <v>153.8</v>
      </c>
      <c r="M25" s="505">
        <v>7.2</v>
      </c>
      <c r="N25" s="505">
        <v>8</v>
      </c>
      <c r="O25" s="505">
        <v>4.7</v>
      </c>
    </row>
    <row r="26" spans="2:15" ht="16.5" customHeight="1">
      <c r="B26" s="429" t="s">
        <v>318</v>
      </c>
      <c r="C26" s="208" t="s">
        <v>808</v>
      </c>
      <c r="D26" s="509">
        <v>17.4</v>
      </c>
      <c r="E26" s="509">
        <v>17.5</v>
      </c>
      <c r="F26" s="509">
        <v>17.2</v>
      </c>
      <c r="G26" s="509">
        <v>145.2</v>
      </c>
      <c r="H26" s="509">
        <v>147.9</v>
      </c>
      <c r="I26" s="509">
        <v>136.9</v>
      </c>
      <c r="J26" s="509">
        <v>135.4</v>
      </c>
      <c r="K26" s="509">
        <v>136.8</v>
      </c>
      <c r="L26" s="509">
        <v>131.2</v>
      </c>
      <c r="M26" s="509">
        <v>9.8</v>
      </c>
      <c r="N26" s="509">
        <v>11.1</v>
      </c>
      <c r="O26" s="509">
        <v>5.7</v>
      </c>
    </row>
    <row r="27" spans="2:15" ht="16.5" customHeight="1">
      <c r="B27" s="429" t="s">
        <v>319</v>
      </c>
      <c r="C27" s="208" t="s">
        <v>809</v>
      </c>
      <c r="D27" s="509">
        <v>19.8</v>
      </c>
      <c r="E27" s="509">
        <v>20</v>
      </c>
      <c r="F27" s="509">
        <v>18.7</v>
      </c>
      <c r="G27" s="509">
        <v>167.6</v>
      </c>
      <c r="H27" s="509">
        <v>172</v>
      </c>
      <c r="I27" s="509">
        <v>146.8</v>
      </c>
      <c r="J27" s="509">
        <v>147.8</v>
      </c>
      <c r="K27" s="509">
        <v>149.9</v>
      </c>
      <c r="L27" s="509">
        <v>138.1</v>
      </c>
      <c r="M27" s="509">
        <v>19.8</v>
      </c>
      <c r="N27" s="509">
        <v>22.1</v>
      </c>
      <c r="O27" s="509">
        <v>8.7</v>
      </c>
    </row>
    <row r="28" spans="2:15" ht="16.5" customHeight="1">
      <c r="B28" s="429" t="s">
        <v>320</v>
      </c>
      <c r="C28" s="208" t="s">
        <v>747</v>
      </c>
      <c r="D28" s="509">
        <v>17.3</v>
      </c>
      <c r="E28" s="509">
        <v>17.4</v>
      </c>
      <c r="F28" s="509">
        <v>17</v>
      </c>
      <c r="G28" s="509">
        <v>148.3</v>
      </c>
      <c r="H28" s="509">
        <v>157.9</v>
      </c>
      <c r="I28" s="509">
        <v>131.1</v>
      </c>
      <c r="J28" s="509">
        <v>133.6</v>
      </c>
      <c r="K28" s="509">
        <v>139.4</v>
      </c>
      <c r="L28" s="509">
        <v>123.2</v>
      </c>
      <c r="M28" s="509">
        <v>14.7</v>
      </c>
      <c r="N28" s="509">
        <v>18.5</v>
      </c>
      <c r="O28" s="509">
        <v>7.9</v>
      </c>
    </row>
    <row r="29" spans="2:15" ht="16.5" customHeight="1">
      <c r="B29" s="429" t="s">
        <v>321</v>
      </c>
      <c r="C29" s="208" t="s">
        <v>810</v>
      </c>
      <c r="D29" s="509">
        <v>18.8</v>
      </c>
      <c r="E29" s="509">
        <v>19.1</v>
      </c>
      <c r="F29" s="509">
        <v>17.5</v>
      </c>
      <c r="G29" s="509">
        <v>157.4</v>
      </c>
      <c r="H29" s="509">
        <v>160.7</v>
      </c>
      <c r="I29" s="509">
        <v>144.1</v>
      </c>
      <c r="J29" s="509">
        <v>142.3</v>
      </c>
      <c r="K29" s="509">
        <v>144</v>
      </c>
      <c r="L29" s="509">
        <v>135.4</v>
      </c>
      <c r="M29" s="509">
        <v>15.1</v>
      </c>
      <c r="N29" s="509">
        <v>16.7</v>
      </c>
      <c r="O29" s="509">
        <v>8.7</v>
      </c>
    </row>
    <row r="30" spans="2:15" ht="16.5" customHeight="1">
      <c r="B30" s="429" t="s">
        <v>322</v>
      </c>
      <c r="C30" s="208" t="s">
        <v>811</v>
      </c>
      <c r="D30" s="509">
        <v>17.7</v>
      </c>
      <c r="E30" s="509">
        <v>18.3</v>
      </c>
      <c r="F30" s="509">
        <v>16.7</v>
      </c>
      <c r="G30" s="509">
        <v>148.3</v>
      </c>
      <c r="H30" s="509">
        <v>159.1</v>
      </c>
      <c r="I30" s="509">
        <v>133.5</v>
      </c>
      <c r="J30" s="509">
        <v>133.1</v>
      </c>
      <c r="K30" s="509">
        <v>140.3</v>
      </c>
      <c r="L30" s="509">
        <v>123.2</v>
      </c>
      <c r="M30" s="509">
        <v>15.2</v>
      </c>
      <c r="N30" s="509">
        <v>18.8</v>
      </c>
      <c r="O30" s="509">
        <v>10.3</v>
      </c>
    </row>
    <row r="31" spans="2:15" ht="16.5" customHeight="1">
      <c r="B31" s="429" t="s">
        <v>323</v>
      </c>
      <c r="C31" s="208" t="s">
        <v>812</v>
      </c>
      <c r="D31" s="509">
        <v>18.5</v>
      </c>
      <c r="E31" s="509">
        <v>18.6</v>
      </c>
      <c r="F31" s="509">
        <v>18</v>
      </c>
      <c r="G31" s="509">
        <v>160.1</v>
      </c>
      <c r="H31" s="509">
        <v>166</v>
      </c>
      <c r="I31" s="509">
        <v>142.5</v>
      </c>
      <c r="J31" s="509">
        <v>140.6</v>
      </c>
      <c r="K31" s="509">
        <v>143.2</v>
      </c>
      <c r="L31" s="509">
        <v>133</v>
      </c>
      <c r="M31" s="509">
        <v>19.5</v>
      </c>
      <c r="N31" s="509">
        <v>22.8</v>
      </c>
      <c r="O31" s="509">
        <v>9.5</v>
      </c>
    </row>
    <row r="32" spans="2:15" ht="16.5" customHeight="1">
      <c r="B32" s="429" t="s">
        <v>324</v>
      </c>
      <c r="C32" s="208" t="s">
        <v>813</v>
      </c>
      <c r="D32" s="509">
        <v>17.9</v>
      </c>
      <c r="E32" s="509">
        <v>17.7</v>
      </c>
      <c r="F32" s="509">
        <v>19.3</v>
      </c>
      <c r="G32" s="509">
        <v>150.6</v>
      </c>
      <c r="H32" s="509">
        <v>149.8</v>
      </c>
      <c r="I32" s="509">
        <v>157.1</v>
      </c>
      <c r="J32" s="509">
        <v>137.9</v>
      </c>
      <c r="K32" s="509">
        <v>136.2</v>
      </c>
      <c r="L32" s="509">
        <v>151</v>
      </c>
      <c r="M32" s="509">
        <v>12.7</v>
      </c>
      <c r="N32" s="509">
        <v>13.6</v>
      </c>
      <c r="O32" s="509">
        <v>6.1</v>
      </c>
    </row>
    <row r="33" spans="2:15" ht="16.5" customHeight="1">
      <c r="B33" s="429" t="s">
        <v>325</v>
      </c>
      <c r="C33" s="208" t="s">
        <v>752</v>
      </c>
      <c r="D33" s="509">
        <v>18.1</v>
      </c>
      <c r="E33" s="509">
        <v>18.1</v>
      </c>
      <c r="F33" s="509">
        <v>18.1</v>
      </c>
      <c r="G33" s="509">
        <v>165.5</v>
      </c>
      <c r="H33" s="509">
        <v>169.7</v>
      </c>
      <c r="I33" s="509">
        <v>140.7</v>
      </c>
      <c r="J33" s="509">
        <v>141.7</v>
      </c>
      <c r="K33" s="509">
        <v>143.1</v>
      </c>
      <c r="L33" s="509">
        <v>133.2</v>
      </c>
      <c r="M33" s="509">
        <v>23.8</v>
      </c>
      <c r="N33" s="509">
        <v>26.6</v>
      </c>
      <c r="O33" s="509">
        <v>7.5</v>
      </c>
    </row>
    <row r="34" spans="2:15" ht="16.5" customHeight="1">
      <c r="B34" s="429" t="s">
        <v>326</v>
      </c>
      <c r="C34" s="208" t="s">
        <v>753</v>
      </c>
      <c r="D34" s="509">
        <v>18.6</v>
      </c>
      <c r="E34" s="509">
        <v>18.8</v>
      </c>
      <c r="F34" s="509">
        <v>16.9</v>
      </c>
      <c r="G34" s="509">
        <v>156.6</v>
      </c>
      <c r="H34" s="509">
        <v>159.1</v>
      </c>
      <c r="I34" s="509">
        <v>139.2</v>
      </c>
      <c r="J34" s="509">
        <v>136.8</v>
      </c>
      <c r="K34" s="509">
        <v>138.2</v>
      </c>
      <c r="L34" s="509">
        <v>127.2</v>
      </c>
      <c r="M34" s="509">
        <v>19.8</v>
      </c>
      <c r="N34" s="509">
        <v>20.9</v>
      </c>
      <c r="O34" s="509">
        <v>12</v>
      </c>
    </row>
    <row r="35" spans="2:15" ht="16.5" customHeight="1">
      <c r="B35" s="429" t="s">
        <v>327</v>
      </c>
      <c r="C35" s="208" t="s">
        <v>754</v>
      </c>
      <c r="D35" s="509">
        <v>18.2</v>
      </c>
      <c r="E35" s="509">
        <v>18.6</v>
      </c>
      <c r="F35" s="509">
        <v>16.8</v>
      </c>
      <c r="G35" s="509">
        <v>159.3</v>
      </c>
      <c r="H35" s="509">
        <v>167</v>
      </c>
      <c r="I35" s="509">
        <v>135.6</v>
      </c>
      <c r="J35" s="509">
        <v>139.6</v>
      </c>
      <c r="K35" s="509">
        <v>144.1</v>
      </c>
      <c r="L35" s="509">
        <v>125.6</v>
      </c>
      <c r="M35" s="509">
        <v>19.7</v>
      </c>
      <c r="N35" s="509">
        <v>22.9</v>
      </c>
      <c r="O35" s="509">
        <v>10</v>
      </c>
    </row>
    <row r="36" spans="2:15" ht="16.5" customHeight="1">
      <c r="B36" s="429" t="s">
        <v>328</v>
      </c>
      <c r="C36" s="208" t="s">
        <v>814</v>
      </c>
      <c r="D36" s="509">
        <v>17</v>
      </c>
      <c r="E36" s="509">
        <v>17.1</v>
      </c>
      <c r="F36" s="509">
        <v>16.3</v>
      </c>
      <c r="G36" s="509">
        <v>146.8</v>
      </c>
      <c r="H36" s="509">
        <v>149.6</v>
      </c>
      <c r="I36" s="509">
        <v>133.6</v>
      </c>
      <c r="J36" s="509">
        <v>127.6</v>
      </c>
      <c r="K36" s="509">
        <v>129</v>
      </c>
      <c r="L36" s="509">
        <v>120.8</v>
      </c>
      <c r="M36" s="509">
        <v>19.2</v>
      </c>
      <c r="N36" s="509">
        <v>20.6</v>
      </c>
      <c r="O36" s="509">
        <v>12.8</v>
      </c>
    </row>
    <row r="37" spans="2:15" ht="16.5" customHeight="1">
      <c r="B37" s="429" t="s">
        <v>329</v>
      </c>
      <c r="C37" s="208" t="s">
        <v>815</v>
      </c>
      <c r="D37" s="509">
        <v>17.7</v>
      </c>
      <c r="E37" s="509">
        <v>17.9</v>
      </c>
      <c r="F37" s="509">
        <v>16.8</v>
      </c>
      <c r="G37" s="509">
        <v>152.9</v>
      </c>
      <c r="H37" s="509">
        <v>158.9</v>
      </c>
      <c r="I37" s="509">
        <v>124.3</v>
      </c>
      <c r="J37" s="509">
        <v>131.9</v>
      </c>
      <c r="K37" s="509">
        <v>135.1</v>
      </c>
      <c r="L37" s="509">
        <v>116.9</v>
      </c>
      <c r="M37" s="509">
        <v>21</v>
      </c>
      <c r="N37" s="509">
        <v>23.8</v>
      </c>
      <c r="O37" s="509">
        <v>7.4</v>
      </c>
    </row>
    <row r="38" spans="2:15" ht="16.5" customHeight="1">
      <c r="B38" s="429" t="s">
        <v>330</v>
      </c>
      <c r="C38" s="208" t="s">
        <v>816</v>
      </c>
      <c r="D38" s="509">
        <v>17.7</v>
      </c>
      <c r="E38" s="509">
        <v>18</v>
      </c>
      <c r="F38" s="509">
        <v>17.1</v>
      </c>
      <c r="G38" s="509">
        <v>147.5</v>
      </c>
      <c r="H38" s="509">
        <v>152.7</v>
      </c>
      <c r="I38" s="509">
        <v>137.9</v>
      </c>
      <c r="J38" s="509">
        <v>134.8</v>
      </c>
      <c r="K38" s="509">
        <v>138.4</v>
      </c>
      <c r="L38" s="509">
        <v>128.2</v>
      </c>
      <c r="M38" s="509">
        <v>12.7</v>
      </c>
      <c r="N38" s="509">
        <v>14.3</v>
      </c>
      <c r="O38" s="509">
        <v>9.7</v>
      </c>
    </row>
    <row r="39" spans="2:15" ht="16.5" customHeight="1">
      <c r="B39" s="429" t="s">
        <v>331</v>
      </c>
      <c r="C39" s="208" t="s">
        <v>817</v>
      </c>
      <c r="D39" s="509">
        <v>17.5</v>
      </c>
      <c r="E39" s="509">
        <v>18.3</v>
      </c>
      <c r="F39" s="509">
        <v>16.5</v>
      </c>
      <c r="G39" s="509">
        <v>143.8</v>
      </c>
      <c r="H39" s="509">
        <v>157</v>
      </c>
      <c r="I39" s="509">
        <v>126</v>
      </c>
      <c r="J39" s="509">
        <v>130.7</v>
      </c>
      <c r="K39" s="509">
        <v>139.6</v>
      </c>
      <c r="L39" s="509">
        <v>118.6</v>
      </c>
      <c r="M39" s="509">
        <v>13.1</v>
      </c>
      <c r="N39" s="509">
        <v>17.4</v>
      </c>
      <c r="O39" s="509">
        <v>7.4</v>
      </c>
    </row>
    <row r="40" spans="2:15" ht="16.5" customHeight="1">
      <c r="B40" s="429" t="s">
        <v>340</v>
      </c>
      <c r="C40" s="208" t="s">
        <v>818</v>
      </c>
      <c r="D40" s="509">
        <v>16.7</v>
      </c>
      <c r="E40" s="509">
        <v>16.8</v>
      </c>
      <c r="F40" s="509">
        <v>16.4</v>
      </c>
      <c r="G40" s="509">
        <v>141.5</v>
      </c>
      <c r="H40" s="509">
        <v>148</v>
      </c>
      <c r="I40" s="509">
        <v>127.6</v>
      </c>
      <c r="J40" s="509">
        <v>128</v>
      </c>
      <c r="K40" s="509">
        <v>131.7</v>
      </c>
      <c r="L40" s="509">
        <v>120.2</v>
      </c>
      <c r="M40" s="509">
        <v>13.5</v>
      </c>
      <c r="N40" s="509">
        <v>16.3</v>
      </c>
      <c r="O40" s="509">
        <v>7.4</v>
      </c>
    </row>
    <row r="41" spans="2:15" ht="16.5" customHeight="1">
      <c r="B41" s="429" t="s">
        <v>341</v>
      </c>
      <c r="C41" s="208" t="s">
        <v>819</v>
      </c>
      <c r="D41" s="509">
        <v>17.8</v>
      </c>
      <c r="E41" s="509">
        <v>18.2</v>
      </c>
      <c r="F41" s="509">
        <v>17</v>
      </c>
      <c r="G41" s="509">
        <v>151.5</v>
      </c>
      <c r="H41" s="509">
        <v>157.9</v>
      </c>
      <c r="I41" s="509">
        <v>137.9</v>
      </c>
      <c r="J41" s="509">
        <v>137.3</v>
      </c>
      <c r="K41" s="509">
        <v>141.3</v>
      </c>
      <c r="L41" s="509">
        <v>128.9</v>
      </c>
      <c r="M41" s="509">
        <v>14.2</v>
      </c>
      <c r="N41" s="509">
        <v>16.6</v>
      </c>
      <c r="O41" s="509">
        <v>9</v>
      </c>
    </row>
    <row r="42" spans="2:15" ht="16.5" customHeight="1">
      <c r="B42" s="429" t="s">
        <v>342</v>
      </c>
      <c r="C42" s="208" t="s">
        <v>820</v>
      </c>
      <c r="D42" s="509">
        <v>17.9</v>
      </c>
      <c r="E42" s="509">
        <v>18.1</v>
      </c>
      <c r="F42" s="509">
        <v>17.2</v>
      </c>
      <c r="G42" s="509">
        <v>158.2</v>
      </c>
      <c r="H42" s="509">
        <v>162.3</v>
      </c>
      <c r="I42" s="509">
        <v>140.9</v>
      </c>
      <c r="J42" s="509">
        <v>140.8</v>
      </c>
      <c r="K42" s="509">
        <v>143</v>
      </c>
      <c r="L42" s="509">
        <v>131.5</v>
      </c>
      <c r="M42" s="509">
        <v>17.4</v>
      </c>
      <c r="N42" s="509">
        <v>19.3</v>
      </c>
      <c r="O42" s="509">
        <v>9.4</v>
      </c>
    </row>
    <row r="43" spans="2:15" ht="16.5" customHeight="1">
      <c r="B43" s="429" t="s">
        <v>343</v>
      </c>
      <c r="C43" s="448" t="s">
        <v>518</v>
      </c>
      <c r="D43" s="509">
        <v>16.9</v>
      </c>
      <c r="E43" s="509">
        <v>17.6</v>
      </c>
      <c r="F43" s="509">
        <v>16.1</v>
      </c>
      <c r="G43" s="509">
        <v>129.1</v>
      </c>
      <c r="H43" s="509">
        <v>146.1</v>
      </c>
      <c r="I43" s="509">
        <v>109.1</v>
      </c>
      <c r="J43" s="509">
        <v>121.2</v>
      </c>
      <c r="K43" s="509">
        <v>133.7</v>
      </c>
      <c r="L43" s="509">
        <v>106.5</v>
      </c>
      <c r="M43" s="509">
        <v>7.9</v>
      </c>
      <c r="N43" s="509">
        <v>12.4</v>
      </c>
      <c r="O43" s="509">
        <v>2.6</v>
      </c>
    </row>
    <row r="44" spans="2:15" ht="16.5" customHeight="1">
      <c r="B44" s="426" t="s">
        <v>179</v>
      </c>
      <c r="C44" s="523" t="s">
        <v>516</v>
      </c>
      <c r="D44" s="507">
        <v>18.4</v>
      </c>
      <c r="E44" s="507">
        <v>18.9</v>
      </c>
      <c r="F44" s="507">
        <v>17.4</v>
      </c>
      <c r="G44" s="507">
        <v>148.7</v>
      </c>
      <c r="H44" s="507">
        <v>157.9</v>
      </c>
      <c r="I44" s="507">
        <v>131</v>
      </c>
      <c r="J44" s="507">
        <v>140</v>
      </c>
      <c r="K44" s="507">
        <v>146.8</v>
      </c>
      <c r="L44" s="507">
        <v>127</v>
      </c>
      <c r="M44" s="507">
        <v>8.7</v>
      </c>
      <c r="N44" s="507">
        <v>11.1</v>
      </c>
      <c r="O44" s="507">
        <v>4</v>
      </c>
    </row>
    <row r="45" spans="2:15" ht="16.5" customHeight="1">
      <c r="B45" s="430" t="s">
        <v>180</v>
      </c>
      <c r="C45" s="524" t="s">
        <v>517</v>
      </c>
      <c r="D45" s="511">
        <v>19</v>
      </c>
      <c r="E45" s="511">
        <v>20.4</v>
      </c>
      <c r="F45" s="511">
        <v>18.3</v>
      </c>
      <c r="G45" s="511">
        <v>122.6</v>
      </c>
      <c r="H45" s="511">
        <v>147.4</v>
      </c>
      <c r="I45" s="511">
        <v>110</v>
      </c>
      <c r="J45" s="511">
        <v>117.3</v>
      </c>
      <c r="K45" s="511">
        <v>138</v>
      </c>
      <c r="L45" s="511">
        <v>106.8</v>
      </c>
      <c r="M45" s="511">
        <v>5.3</v>
      </c>
      <c r="N45" s="511">
        <v>9.4</v>
      </c>
      <c r="O45" s="511">
        <v>3.2</v>
      </c>
    </row>
    <row r="46" spans="2:15" ht="16.5" customHeight="1">
      <c r="B46" s="428" t="s">
        <v>181</v>
      </c>
      <c r="C46" s="207" t="s">
        <v>763</v>
      </c>
      <c r="D46" s="505">
        <v>18.7</v>
      </c>
      <c r="E46" s="505">
        <v>20.1</v>
      </c>
      <c r="F46" s="505">
        <v>17.7</v>
      </c>
      <c r="G46" s="505">
        <v>131.8</v>
      </c>
      <c r="H46" s="505">
        <v>162.4</v>
      </c>
      <c r="I46" s="505">
        <v>110.5</v>
      </c>
      <c r="J46" s="505">
        <v>122</v>
      </c>
      <c r="K46" s="505">
        <v>146.5</v>
      </c>
      <c r="L46" s="505">
        <v>105</v>
      </c>
      <c r="M46" s="505">
        <v>9.8</v>
      </c>
      <c r="N46" s="505">
        <v>15.9</v>
      </c>
      <c r="O46" s="505">
        <v>5.5</v>
      </c>
    </row>
    <row r="47" spans="2:15" ht="16.5" customHeight="1">
      <c r="B47" s="429" t="s">
        <v>182</v>
      </c>
      <c r="C47" s="208" t="s">
        <v>821</v>
      </c>
      <c r="D47" s="509">
        <v>16.1</v>
      </c>
      <c r="E47" s="509">
        <v>18.3</v>
      </c>
      <c r="F47" s="509">
        <v>15.1</v>
      </c>
      <c r="G47" s="509">
        <v>100.4</v>
      </c>
      <c r="H47" s="509">
        <v>131.9</v>
      </c>
      <c r="I47" s="509">
        <v>85.6</v>
      </c>
      <c r="J47" s="509">
        <v>97.1</v>
      </c>
      <c r="K47" s="509">
        <v>125.8</v>
      </c>
      <c r="L47" s="509">
        <v>83.6</v>
      </c>
      <c r="M47" s="509">
        <v>3.3</v>
      </c>
      <c r="N47" s="509">
        <v>6.1</v>
      </c>
      <c r="O47" s="509">
        <v>2</v>
      </c>
    </row>
    <row r="48" spans="2:15" ht="16.5" customHeight="1">
      <c r="B48" s="426" t="s">
        <v>183</v>
      </c>
      <c r="C48" s="206" t="s">
        <v>764</v>
      </c>
      <c r="D48" s="507">
        <v>18.1</v>
      </c>
      <c r="E48" s="507">
        <v>19.2</v>
      </c>
      <c r="F48" s="507">
        <v>17.7</v>
      </c>
      <c r="G48" s="507">
        <v>139.7</v>
      </c>
      <c r="H48" s="507">
        <v>154.7</v>
      </c>
      <c r="I48" s="507">
        <v>134.7</v>
      </c>
      <c r="J48" s="507">
        <v>133.1</v>
      </c>
      <c r="K48" s="507">
        <v>144.1</v>
      </c>
      <c r="L48" s="507">
        <v>129.4</v>
      </c>
      <c r="M48" s="507">
        <v>6.6</v>
      </c>
      <c r="N48" s="507">
        <v>10.6</v>
      </c>
      <c r="O48" s="507">
        <v>5.3</v>
      </c>
    </row>
    <row r="49" spans="2:15" ht="16.5" customHeight="1">
      <c r="B49" s="430" t="s">
        <v>184</v>
      </c>
      <c r="C49" s="205" t="s">
        <v>822</v>
      </c>
      <c r="D49" s="511">
        <v>17.9</v>
      </c>
      <c r="E49" s="511">
        <v>19</v>
      </c>
      <c r="F49" s="511">
        <v>17.7</v>
      </c>
      <c r="G49" s="511">
        <v>141.3</v>
      </c>
      <c r="H49" s="511">
        <v>155.8</v>
      </c>
      <c r="I49" s="511">
        <v>138.6</v>
      </c>
      <c r="J49" s="511">
        <v>135.6</v>
      </c>
      <c r="K49" s="511">
        <v>147.6</v>
      </c>
      <c r="L49" s="511">
        <v>133.4</v>
      </c>
      <c r="M49" s="511">
        <v>5.7</v>
      </c>
      <c r="N49" s="511">
        <v>8.2</v>
      </c>
      <c r="O49" s="511">
        <v>5.2</v>
      </c>
    </row>
    <row r="50" spans="2:15" ht="16.5" customHeight="1">
      <c r="B50" s="428" t="s">
        <v>185</v>
      </c>
      <c r="C50" s="207" t="s">
        <v>823</v>
      </c>
      <c r="D50" s="505">
        <v>17.4</v>
      </c>
      <c r="E50" s="505">
        <v>18.2</v>
      </c>
      <c r="F50" s="505">
        <v>16.5</v>
      </c>
      <c r="G50" s="505">
        <v>140.6</v>
      </c>
      <c r="H50" s="505">
        <v>154.2</v>
      </c>
      <c r="I50" s="505">
        <v>125.2</v>
      </c>
      <c r="J50" s="505">
        <v>129.6</v>
      </c>
      <c r="K50" s="505">
        <v>138.6</v>
      </c>
      <c r="L50" s="505">
        <v>119.4</v>
      </c>
      <c r="M50" s="505">
        <v>11</v>
      </c>
      <c r="N50" s="505">
        <v>15.6</v>
      </c>
      <c r="O50" s="505">
        <v>5.8</v>
      </c>
    </row>
    <row r="51" spans="2:15" ht="16.5" customHeight="1">
      <c r="B51" s="429" t="s">
        <v>186</v>
      </c>
      <c r="C51" s="208" t="s">
        <v>824</v>
      </c>
      <c r="D51" s="509">
        <v>18</v>
      </c>
      <c r="E51" s="509">
        <v>18.4</v>
      </c>
      <c r="F51" s="509">
        <v>17.8</v>
      </c>
      <c r="G51" s="509">
        <v>112.9</v>
      </c>
      <c r="H51" s="509">
        <v>136.9</v>
      </c>
      <c r="I51" s="509">
        <v>96.2</v>
      </c>
      <c r="J51" s="509">
        <v>108</v>
      </c>
      <c r="K51" s="509">
        <v>128.8</v>
      </c>
      <c r="L51" s="509">
        <v>93.5</v>
      </c>
      <c r="M51" s="509">
        <v>4.9</v>
      </c>
      <c r="N51" s="509">
        <v>8.1</v>
      </c>
      <c r="O51" s="509">
        <v>2.7</v>
      </c>
    </row>
    <row r="52" spans="2:15" ht="16.5" customHeight="1">
      <c r="B52" s="430" t="s">
        <v>187</v>
      </c>
      <c r="C52" s="205" t="s">
        <v>825</v>
      </c>
      <c r="D52" s="511">
        <v>20.2</v>
      </c>
      <c r="E52" s="511">
        <v>20.8</v>
      </c>
      <c r="F52" s="511">
        <v>18.7</v>
      </c>
      <c r="G52" s="511">
        <v>171.6</v>
      </c>
      <c r="H52" s="511">
        <v>179.2</v>
      </c>
      <c r="I52" s="511">
        <v>149.9</v>
      </c>
      <c r="J52" s="511">
        <v>167.5</v>
      </c>
      <c r="K52" s="511">
        <v>174.8</v>
      </c>
      <c r="L52" s="511">
        <v>146.9</v>
      </c>
      <c r="M52" s="511">
        <v>4.1</v>
      </c>
      <c r="N52" s="511">
        <v>4.4</v>
      </c>
      <c r="O52" s="511">
        <v>3</v>
      </c>
    </row>
    <row r="53" spans="2:15" ht="21.75" customHeight="1">
      <c r="B53" s="65"/>
      <c r="C53" s="395">
        <v>42948</v>
      </c>
      <c r="D53" s="202" t="s">
        <v>578</v>
      </c>
      <c r="E53" s="65"/>
      <c r="F53" s="403"/>
      <c r="H53" s="65"/>
      <c r="I53" s="65"/>
      <c r="J53" s="65"/>
      <c r="K53" s="65"/>
      <c r="L53" s="65"/>
      <c r="M53" s="65"/>
      <c r="N53" s="65"/>
      <c r="O53" s="65"/>
    </row>
    <row r="54" spans="2:15" ht="18" customHeight="1">
      <c r="B54" s="67"/>
      <c r="C54" s="69" t="s">
        <v>188</v>
      </c>
      <c r="E54" s="67"/>
      <c r="F54" s="67"/>
      <c r="G54" s="67"/>
      <c r="H54" s="67"/>
      <c r="I54" s="67"/>
      <c r="J54" s="67"/>
      <c r="K54" s="393"/>
      <c r="L54" s="67"/>
      <c r="M54" s="67"/>
      <c r="N54" s="67"/>
      <c r="O54" s="67"/>
    </row>
    <row r="55" spans="2:15" s="71" customFormat="1" ht="10.5" customHeight="1">
      <c r="B55" s="683" t="s">
        <v>114</v>
      </c>
      <c r="C55" s="685"/>
      <c r="D55" s="683" t="s">
        <v>57</v>
      </c>
      <c r="E55" s="684"/>
      <c r="F55" s="685"/>
      <c r="G55" s="683" t="s">
        <v>772</v>
      </c>
      <c r="H55" s="684"/>
      <c r="I55" s="684"/>
      <c r="J55" s="414"/>
      <c r="K55" s="414"/>
      <c r="L55" s="414"/>
      <c r="M55" s="414"/>
      <c r="N55" s="414"/>
      <c r="O55" s="415"/>
    </row>
    <row r="56" spans="2:15" s="71" customFormat="1" ht="18" customHeight="1">
      <c r="B56" s="689"/>
      <c r="C56" s="691"/>
      <c r="D56" s="686"/>
      <c r="E56" s="687"/>
      <c r="F56" s="688"/>
      <c r="G56" s="686"/>
      <c r="H56" s="687"/>
      <c r="I56" s="687"/>
      <c r="J56" s="696" t="s">
        <v>75</v>
      </c>
      <c r="K56" s="697"/>
      <c r="L56" s="697"/>
      <c r="M56" s="696" t="s">
        <v>773</v>
      </c>
      <c r="N56" s="698"/>
      <c r="O56" s="699"/>
    </row>
    <row r="57" spans="2:15" s="71" customFormat="1" ht="18" customHeight="1" thickBot="1">
      <c r="B57" s="694"/>
      <c r="C57" s="695"/>
      <c r="D57" s="73" t="s">
        <v>54</v>
      </c>
      <c r="E57" s="72" t="s">
        <v>55</v>
      </c>
      <c r="F57" s="72" t="s">
        <v>56</v>
      </c>
      <c r="G57" s="74" t="s">
        <v>54</v>
      </c>
      <c r="H57" s="72" t="s">
        <v>55</v>
      </c>
      <c r="I57" s="72" t="s">
        <v>56</v>
      </c>
      <c r="J57" s="74" t="s">
        <v>54</v>
      </c>
      <c r="K57" s="72" t="s">
        <v>55</v>
      </c>
      <c r="L57" s="72" t="s">
        <v>56</v>
      </c>
      <c r="M57" s="72" t="s">
        <v>54</v>
      </c>
      <c r="N57" s="74" t="s">
        <v>55</v>
      </c>
      <c r="O57" s="73" t="s">
        <v>56</v>
      </c>
    </row>
    <row r="58" spans="2:15" s="209" customFormat="1" ht="12" customHeight="1" thickTop="1">
      <c r="B58" s="440"/>
      <c r="C58" s="441"/>
      <c r="D58" s="210" t="s">
        <v>50</v>
      </c>
      <c r="E58" s="211" t="s">
        <v>50</v>
      </c>
      <c r="F58" s="211" t="s">
        <v>50</v>
      </c>
      <c r="G58" s="212" t="s">
        <v>51</v>
      </c>
      <c r="H58" s="212" t="s">
        <v>51</v>
      </c>
      <c r="I58" s="212" t="s">
        <v>51</v>
      </c>
      <c r="J58" s="212" t="s">
        <v>51</v>
      </c>
      <c r="K58" s="212" t="s">
        <v>51</v>
      </c>
      <c r="L58" s="212" t="s">
        <v>51</v>
      </c>
      <c r="M58" s="212" t="s">
        <v>51</v>
      </c>
      <c r="N58" s="212" t="s">
        <v>51</v>
      </c>
      <c r="O58" s="212" t="s">
        <v>51</v>
      </c>
    </row>
    <row r="59" spans="2:15" ht="16.5" customHeight="1">
      <c r="B59" s="447" t="s">
        <v>765</v>
      </c>
      <c r="C59" s="439" t="s">
        <v>736</v>
      </c>
      <c r="D59" s="505">
        <v>18.2</v>
      </c>
      <c r="E59" s="505">
        <v>18.8</v>
      </c>
      <c r="F59" s="505">
        <v>17.4</v>
      </c>
      <c r="G59" s="505">
        <v>146.2</v>
      </c>
      <c r="H59" s="505">
        <v>160.5</v>
      </c>
      <c r="I59" s="505">
        <v>127.9</v>
      </c>
      <c r="J59" s="505">
        <v>132.9</v>
      </c>
      <c r="K59" s="505">
        <v>142.1</v>
      </c>
      <c r="L59" s="505">
        <v>121.1</v>
      </c>
      <c r="M59" s="505">
        <v>13.3</v>
      </c>
      <c r="N59" s="505">
        <v>18.4</v>
      </c>
      <c r="O59" s="505">
        <v>6.8</v>
      </c>
    </row>
    <row r="60" spans="2:15" ht="16.5" customHeight="1">
      <c r="B60" s="443" t="s">
        <v>262</v>
      </c>
      <c r="C60" s="203" t="s">
        <v>737</v>
      </c>
      <c r="D60" s="506">
        <v>20.6</v>
      </c>
      <c r="E60" s="507">
        <v>20.6</v>
      </c>
      <c r="F60" s="507">
        <v>20.5</v>
      </c>
      <c r="G60" s="507">
        <v>168.5</v>
      </c>
      <c r="H60" s="507">
        <v>168.9</v>
      </c>
      <c r="I60" s="507">
        <v>165</v>
      </c>
      <c r="J60" s="507">
        <v>153.8</v>
      </c>
      <c r="K60" s="507">
        <v>153.7</v>
      </c>
      <c r="L60" s="507">
        <v>154.9</v>
      </c>
      <c r="M60" s="507">
        <v>14.7</v>
      </c>
      <c r="N60" s="507">
        <v>15.2</v>
      </c>
      <c r="O60" s="507">
        <v>10.1</v>
      </c>
    </row>
    <row r="61" spans="2:15" ht="16.5" customHeight="1">
      <c r="B61" s="444" t="s">
        <v>263</v>
      </c>
      <c r="C61" s="204" t="s">
        <v>738</v>
      </c>
      <c r="D61" s="508">
        <v>18</v>
      </c>
      <c r="E61" s="509">
        <v>18.2</v>
      </c>
      <c r="F61" s="509">
        <v>17.3</v>
      </c>
      <c r="G61" s="509">
        <v>156.1</v>
      </c>
      <c r="H61" s="509">
        <v>162.2</v>
      </c>
      <c r="I61" s="509">
        <v>139.3</v>
      </c>
      <c r="J61" s="509">
        <v>137.8</v>
      </c>
      <c r="K61" s="509">
        <v>141.2</v>
      </c>
      <c r="L61" s="509">
        <v>128.4</v>
      </c>
      <c r="M61" s="509">
        <v>18.3</v>
      </c>
      <c r="N61" s="509">
        <v>21</v>
      </c>
      <c r="O61" s="509">
        <v>10.9</v>
      </c>
    </row>
    <row r="62" spans="2:15" ht="16.5" customHeight="1">
      <c r="B62" s="445" t="s">
        <v>264</v>
      </c>
      <c r="C62" s="204" t="s">
        <v>739</v>
      </c>
      <c r="D62" s="508">
        <v>19.2</v>
      </c>
      <c r="E62" s="509">
        <v>19.3</v>
      </c>
      <c r="F62" s="509">
        <v>19</v>
      </c>
      <c r="G62" s="509">
        <v>151.6</v>
      </c>
      <c r="H62" s="509">
        <v>153.9</v>
      </c>
      <c r="I62" s="509">
        <v>140.3</v>
      </c>
      <c r="J62" s="509">
        <v>143.6</v>
      </c>
      <c r="K62" s="509">
        <v>145</v>
      </c>
      <c r="L62" s="509">
        <v>136.8</v>
      </c>
      <c r="M62" s="509">
        <v>8</v>
      </c>
      <c r="N62" s="509">
        <v>8.9</v>
      </c>
      <c r="O62" s="509">
        <v>3.5</v>
      </c>
    </row>
    <row r="63" spans="2:15" ht="16.5" customHeight="1">
      <c r="B63" s="444" t="s">
        <v>265</v>
      </c>
      <c r="C63" s="204" t="s">
        <v>740</v>
      </c>
      <c r="D63" s="508">
        <v>18.9</v>
      </c>
      <c r="E63" s="509">
        <v>18.9</v>
      </c>
      <c r="F63" s="509">
        <v>19</v>
      </c>
      <c r="G63" s="509">
        <v>145.3</v>
      </c>
      <c r="H63" s="509">
        <v>146.5</v>
      </c>
      <c r="I63" s="509">
        <v>142.6</v>
      </c>
      <c r="J63" s="509">
        <v>137.3</v>
      </c>
      <c r="K63" s="509">
        <v>137.5</v>
      </c>
      <c r="L63" s="509">
        <v>136.9</v>
      </c>
      <c r="M63" s="509">
        <v>8</v>
      </c>
      <c r="N63" s="509">
        <v>9</v>
      </c>
      <c r="O63" s="509">
        <v>5.7</v>
      </c>
    </row>
    <row r="64" spans="2:15" ht="16.5" customHeight="1">
      <c r="B64" s="444" t="s">
        <v>266</v>
      </c>
      <c r="C64" s="204" t="s">
        <v>796</v>
      </c>
      <c r="D64" s="508">
        <v>20.2</v>
      </c>
      <c r="E64" s="509">
        <v>20.5</v>
      </c>
      <c r="F64" s="509">
        <v>18.7</v>
      </c>
      <c r="G64" s="509">
        <v>173.6</v>
      </c>
      <c r="H64" s="509">
        <v>179.6</v>
      </c>
      <c r="I64" s="509">
        <v>145</v>
      </c>
      <c r="J64" s="509">
        <v>145.3</v>
      </c>
      <c r="K64" s="509">
        <v>148.6</v>
      </c>
      <c r="L64" s="509">
        <v>129.6</v>
      </c>
      <c r="M64" s="509">
        <v>28.3</v>
      </c>
      <c r="N64" s="509">
        <v>31</v>
      </c>
      <c r="O64" s="509">
        <v>15.4</v>
      </c>
    </row>
    <row r="65" spans="2:15" ht="16.5" customHeight="1">
      <c r="B65" s="444" t="s">
        <v>267</v>
      </c>
      <c r="C65" s="204" t="s">
        <v>797</v>
      </c>
      <c r="D65" s="508">
        <v>19</v>
      </c>
      <c r="E65" s="509">
        <v>19.6</v>
      </c>
      <c r="F65" s="509">
        <v>18.7</v>
      </c>
      <c r="G65" s="509">
        <v>133.4</v>
      </c>
      <c r="H65" s="509">
        <v>155.9</v>
      </c>
      <c r="I65" s="509">
        <v>120.7</v>
      </c>
      <c r="J65" s="509">
        <v>126.7</v>
      </c>
      <c r="K65" s="509">
        <v>143.5</v>
      </c>
      <c r="L65" s="509">
        <v>117.2</v>
      </c>
      <c r="M65" s="509">
        <v>6.7</v>
      </c>
      <c r="N65" s="509">
        <v>12.4</v>
      </c>
      <c r="O65" s="509">
        <v>3.5</v>
      </c>
    </row>
    <row r="66" spans="2:15" ht="16.5" customHeight="1">
      <c r="B66" s="444" t="s">
        <v>268</v>
      </c>
      <c r="C66" s="204" t="s">
        <v>798</v>
      </c>
      <c r="D66" s="508">
        <v>19.1</v>
      </c>
      <c r="E66" s="509">
        <v>20.1</v>
      </c>
      <c r="F66" s="509">
        <v>18.4</v>
      </c>
      <c r="G66" s="509">
        <v>143</v>
      </c>
      <c r="H66" s="509">
        <v>156.8</v>
      </c>
      <c r="I66" s="509">
        <v>133.1</v>
      </c>
      <c r="J66" s="509">
        <v>135.1</v>
      </c>
      <c r="K66" s="509">
        <v>144.4</v>
      </c>
      <c r="L66" s="509">
        <v>128.4</v>
      </c>
      <c r="M66" s="509">
        <v>7.9</v>
      </c>
      <c r="N66" s="509">
        <v>12.4</v>
      </c>
      <c r="O66" s="509">
        <v>4.7</v>
      </c>
    </row>
    <row r="67" spans="2:15" ht="16.5" customHeight="1">
      <c r="B67" s="444" t="s">
        <v>269</v>
      </c>
      <c r="C67" s="204" t="s">
        <v>799</v>
      </c>
      <c r="D67" s="508">
        <v>19</v>
      </c>
      <c r="E67" s="509">
        <v>19.7</v>
      </c>
      <c r="F67" s="509">
        <v>17.6</v>
      </c>
      <c r="G67" s="509">
        <v>154.1</v>
      </c>
      <c r="H67" s="509">
        <v>165.9</v>
      </c>
      <c r="I67" s="509">
        <v>128.7</v>
      </c>
      <c r="J67" s="509">
        <v>139.7</v>
      </c>
      <c r="K67" s="509">
        <v>149</v>
      </c>
      <c r="L67" s="509">
        <v>119.7</v>
      </c>
      <c r="M67" s="509">
        <v>14.4</v>
      </c>
      <c r="N67" s="509">
        <v>16.9</v>
      </c>
      <c r="O67" s="509">
        <v>9</v>
      </c>
    </row>
    <row r="68" spans="2:15" ht="16.5" customHeight="1">
      <c r="B68" s="444" t="s">
        <v>766</v>
      </c>
      <c r="C68" s="204" t="s">
        <v>800</v>
      </c>
      <c r="D68" s="508">
        <v>18.9</v>
      </c>
      <c r="E68" s="509">
        <v>19</v>
      </c>
      <c r="F68" s="509">
        <v>18.6</v>
      </c>
      <c r="G68" s="509">
        <v>150.9</v>
      </c>
      <c r="H68" s="509">
        <v>163.5</v>
      </c>
      <c r="I68" s="509">
        <v>129</v>
      </c>
      <c r="J68" s="509">
        <v>139.5</v>
      </c>
      <c r="K68" s="509">
        <v>148.5</v>
      </c>
      <c r="L68" s="509">
        <v>123.9</v>
      </c>
      <c r="M68" s="509">
        <v>11.4</v>
      </c>
      <c r="N68" s="509">
        <v>15</v>
      </c>
      <c r="O68" s="509">
        <v>5.1</v>
      </c>
    </row>
    <row r="69" spans="2:15" ht="16.5" customHeight="1">
      <c r="B69" s="444" t="s">
        <v>270</v>
      </c>
      <c r="C69" s="204" t="s">
        <v>801</v>
      </c>
      <c r="D69" s="508">
        <v>17.2</v>
      </c>
      <c r="E69" s="509">
        <v>19.4</v>
      </c>
      <c r="F69" s="509">
        <v>16.3</v>
      </c>
      <c r="G69" s="509">
        <v>117.4</v>
      </c>
      <c r="H69" s="509">
        <v>153.2</v>
      </c>
      <c r="I69" s="509">
        <v>101.4</v>
      </c>
      <c r="J69" s="509">
        <v>109.9</v>
      </c>
      <c r="K69" s="509">
        <v>138.8</v>
      </c>
      <c r="L69" s="509">
        <v>97</v>
      </c>
      <c r="M69" s="509">
        <v>7.5</v>
      </c>
      <c r="N69" s="509">
        <v>14.4</v>
      </c>
      <c r="O69" s="509">
        <v>4.4</v>
      </c>
    </row>
    <row r="70" spans="2:15" ht="16.5" customHeight="1">
      <c r="B70" s="444" t="s">
        <v>271</v>
      </c>
      <c r="C70" s="204" t="s">
        <v>802</v>
      </c>
      <c r="D70" s="508">
        <v>17.5</v>
      </c>
      <c r="E70" s="509">
        <v>18.9</v>
      </c>
      <c r="F70" s="509">
        <v>16.6</v>
      </c>
      <c r="G70" s="509">
        <v>131</v>
      </c>
      <c r="H70" s="509">
        <v>147</v>
      </c>
      <c r="I70" s="509">
        <v>119.9</v>
      </c>
      <c r="J70" s="509">
        <v>122.9</v>
      </c>
      <c r="K70" s="509">
        <v>136.5</v>
      </c>
      <c r="L70" s="509">
        <v>113.5</v>
      </c>
      <c r="M70" s="509">
        <v>8.1</v>
      </c>
      <c r="N70" s="509">
        <v>10.5</v>
      </c>
      <c r="O70" s="509">
        <v>6.4</v>
      </c>
    </row>
    <row r="71" spans="2:15" ht="16.5" customHeight="1">
      <c r="B71" s="444" t="s">
        <v>272</v>
      </c>
      <c r="C71" s="204" t="s">
        <v>803</v>
      </c>
      <c r="D71" s="508">
        <v>13.2</v>
      </c>
      <c r="E71" s="509">
        <v>14.8</v>
      </c>
      <c r="F71" s="509">
        <v>11.3</v>
      </c>
      <c r="G71" s="509">
        <v>112.9</v>
      </c>
      <c r="H71" s="509">
        <v>125.3</v>
      </c>
      <c r="I71" s="509">
        <v>98.1</v>
      </c>
      <c r="J71" s="509">
        <v>103.3</v>
      </c>
      <c r="K71" s="509">
        <v>115.4</v>
      </c>
      <c r="L71" s="509">
        <v>88.8</v>
      </c>
      <c r="M71" s="509">
        <v>9.6</v>
      </c>
      <c r="N71" s="509">
        <v>9.9</v>
      </c>
      <c r="O71" s="509">
        <v>9.3</v>
      </c>
    </row>
    <row r="72" spans="2:15" ht="16.5" customHeight="1">
      <c r="B72" s="444" t="s">
        <v>273</v>
      </c>
      <c r="C72" s="204" t="s">
        <v>804</v>
      </c>
      <c r="D72" s="508">
        <v>18.2</v>
      </c>
      <c r="E72" s="509">
        <v>19.5</v>
      </c>
      <c r="F72" s="509">
        <v>17.8</v>
      </c>
      <c r="G72" s="509">
        <v>146.3</v>
      </c>
      <c r="H72" s="509">
        <v>157.5</v>
      </c>
      <c r="I72" s="509">
        <v>143.1</v>
      </c>
      <c r="J72" s="509">
        <v>139.4</v>
      </c>
      <c r="K72" s="509">
        <v>147.8</v>
      </c>
      <c r="L72" s="509">
        <v>137</v>
      </c>
      <c r="M72" s="509">
        <v>6.9</v>
      </c>
      <c r="N72" s="509">
        <v>9.7</v>
      </c>
      <c r="O72" s="509">
        <v>6.1</v>
      </c>
    </row>
    <row r="73" spans="2:15" ht="16.5" customHeight="1">
      <c r="B73" s="444" t="s">
        <v>274</v>
      </c>
      <c r="C73" s="204" t="s">
        <v>741</v>
      </c>
      <c r="D73" s="508">
        <v>19.2</v>
      </c>
      <c r="E73" s="509">
        <v>19.4</v>
      </c>
      <c r="F73" s="509">
        <v>18.9</v>
      </c>
      <c r="G73" s="509">
        <v>154.7</v>
      </c>
      <c r="H73" s="509">
        <v>160.6</v>
      </c>
      <c r="I73" s="509">
        <v>143.2</v>
      </c>
      <c r="J73" s="509">
        <v>144.8</v>
      </c>
      <c r="K73" s="509">
        <v>148.9</v>
      </c>
      <c r="L73" s="509">
        <v>136.7</v>
      </c>
      <c r="M73" s="509">
        <v>9.9</v>
      </c>
      <c r="N73" s="509">
        <v>11.7</v>
      </c>
      <c r="O73" s="509">
        <v>6.5</v>
      </c>
    </row>
    <row r="74" spans="2:15" ht="16.5" customHeight="1">
      <c r="B74" s="446" t="s">
        <v>275</v>
      </c>
      <c r="C74" s="205" t="s">
        <v>805</v>
      </c>
      <c r="D74" s="510">
        <v>18.8</v>
      </c>
      <c r="E74" s="511">
        <v>19.5</v>
      </c>
      <c r="F74" s="511">
        <v>18.2</v>
      </c>
      <c r="G74" s="511">
        <v>130.2</v>
      </c>
      <c r="H74" s="511">
        <v>155.2</v>
      </c>
      <c r="I74" s="511">
        <v>109</v>
      </c>
      <c r="J74" s="511">
        <v>123.3</v>
      </c>
      <c r="K74" s="511">
        <v>144.9</v>
      </c>
      <c r="L74" s="511">
        <v>105</v>
      </c>
      <c r="M74" s="511">
        <v>6.9</v>
      </c>
      <c r="N74" s="511">
        <v>10.3</v>
      </c>
      <c r="O74" s="511">
        <v>4</v>
      </c>
    </row>
    <row r="75" spans="2:15" ht="16.5" customHeight="1">
      <c r="B75" s="426" t="s">
        <v>276</v>
      </c>
      <c r="C75" s="206" t="s">
        <v>806</v>
      </c>
      <c r="D75" s="507">
        <v>19.2</v>
      </c>
      <c r="E75" s="507">
        <v>19.7</v>
      </c>
      <c r="F75" s="507">
        <v>18.5</v>
      </c>
      <c r="G75" s="507">
        <v>160.6</v>
      </c>
      <c r="H75" s="507">
        <v>173.8</v>
      </c>
      <c r="I75" s="507">
        <v>144.1</v>
      </c>
      <c r="J75" s="507">
        <v>142.8</v>
      </c>
      <c r="K75" s="507">
        <v>152.2</v>
      </c>
      <c r="L75" s="507">
        <v>131.1</v>
      </c>
      <c r="M75" s="507">
        <v>17.8</v>
      </c>
      <c r="N75" s="507">
        <v>21.6</v>
      </c>
      <c r="O75" s="507">
        <v>13</v>
      </c>
    </row>
    <row r="76" spans="2:15" ht="16.5" customHeight="1">
      <c r="B76" s="427" t="s">
        <v>277</v>
      </c>
      <c r="C76" s="204" t="s">
        <v>743</v>
      </c>
      <c r="D76" s="512">
        <v>17</v>
      </c>
      <c r="E76" s="512">
        <v>17.1</v>
      </c>
      <c r="F76" s="512">
        <v>16.6</v>
      </c>
      <c r="G76" s="512">
        <v>148.5</v>
      </c>
      <c r="H76" s="512">
        <v>151.7</v>
      </c>
      <c r="I76" s="512">
        <v>140.6</v>
      </c>
      <c r="J76" s="512">
        <v>131.4</v>
      </c>
      <c r="K76" s="512">
        <v>133.8</v>
      </c>
      <c r="L76" s="512">
        <v>125.6</v>
      </c>
      <c r="M76" s="512">
        <v>17.1</v>
      </c>
      <c r="N76" s="512">
        <v>17.9</v>
      </c>
      <c r="O76" s="512">
        <v>15</v>
      </c>
    </row>
    <row r="77" spans="2:15" ht="16.5" customHeight="1">
      <c r="B77" s="428" t="s">
        <v>278</v>
      </c>
      <c r="C77" s="207" t="s">
        <v>807</v>
      </c>
      <c r="D77" s="514">
        <v>18.7</v>
      </c>
      <c r="E77" s="514">
        <v>18.7</v>
      </c>
      <c r="F77" s="514">
        <v>18.7</v>
      </c>
      <c r="G77" s="514">
        <v>160.5</v>
      </c>
      <c r="H77" s="514">
        <v>162.5</v>
      </c>
      <c r="I77" s="514">
        <v>153.2</v>
      </c>
      <c r="J77" s="514">
        <v>150.2</v>
      </c>
      <c r="K77" s="514">
        <v>150</v>
      </c>
      <c r="L77" s="514">
        <v>151</v>
      </c>
      <c r="M77" s="514">
        <v>10.3</v>
      </c>
      <c r="N77" s="514">
        <v>12.5</v>
      </c>
      <c r="O77" s="514">
        <v>2.2</v>
      </c>
    </row>
    <row r="78" spans="2:15" ht="16.5" customHeight="1">
      <c r="B78" s="429" t="s">
        <v>279</v>
      </c>
      <c r="C78" s="208" t="s">
        <v>808</v>
      </c>
      <c r="D78" s="509">
        <v>16.7</v>
      </c>
      <c r="E78" s="509">
        <v>16.7</v>
      </c>
      <c r="F78" s="509">
        <v>16.3</v>
      </c>
      <c r="G78" s="509">
        <v>143.3</v>
      </c>
      <c r="H78" s="509">
        <v>146.1</v>
      </c>
      <c r="I78" s="509">
        <v>132.4</v>
      </c>
      <c r="J78" s="509">
        <v>131.7</v>
      </c>
      <c r="K78" s="509">
        <v>133.1</v>
      </c>
      <c r="L78" s="509">
        <v>126.1</v>
      </c>
      <c r="M78" s="509">
        <v>11.6</v>
      </c>
      <c r="N78" s="509">
        <v>13</v>
      </c>
      <c r="O78" s="509">
        <v>6.3</v>
      </c>
    </row>
    <row r="79" spans="2:15" ht="16.5" customHeight="1">
      <c r="B79" s="429" t="s">
        <v>280</v>
      </c>
      <c r="C79" s="208" t="s">
        <v>809</v>
      </c>
      <c r="D79" s="509">
        <v>19.8</v>
      </c>
      <c r="E79" s="509">
        <v>20</v>
      </c>
      <c r="F79" s="509">
        <v>18.6</v>
      </c>
      <c r="G79" s="509">
        <v>171.5</v>
      </c>
      <c r="H79" s="509">
        <v>173.9</v>
      </c>
      <c r="I79" s="509">
        <v>155.6</v>
      </c>
      <c r="J79" s="509">
        <v>149.6</v>
      </c>
      <c r="K79" s="509">
        <v>150.4</v>
      </c>
      <c r="L79" s="509">
        <v>144.3</v>
      </c>
      <c r="M79" s="509">
        <v>21.9</v>
      </c>
      <c r="N79" s="509">
        <v>23.5</v>
      </c>
      <c r="O79" s="509">
        <v>11.3</v>
      </c>
    </row>
    <row r="80" spans="2:15" ht="16.5" customHeight="1">
      <c r="B80" s="429" t="s">
        <v>281</v>
      </c>
      <c r="C80" s="208" t="s">
        <v>747</v>
      </c>
      <c r="D80" s="509">
        <v>17.1</v>
      </c>
      <c r="E80" s="509">
        <v>17.4</v>
      </c>
      <c r="F80" s="509">
        <v>16.7</v>
      </c>
      <c r="G80" s="509">
        <v>150</v>
      </c>
      <c r="H80" s="509">
        <v>161.5</v>
      </c>
      <c r="I80" s="509">
        <v>131.2</v>
      </c>
      <c r="J80" s="509">
        <v>133.7</v>
      </c>
      <c r="K80" s="509">
        <v>141</v>
      </c>
      <c r="L80" s="509">
        <v>121.7</v>
      </c>
      <c r="M80" s="509">
        <v>16.3</v>
      </c>
      <c r="N80" s="509">
        <v>20.5</v>
      </c>
      <c r="O80" s="509">
        <v>9.5</v>
      </c>
    </row>
    <row r="81" spans="2:15" ht="16.5" customHeight="1">
      <c r="B81" s="429" t="s">
        <v>282</v>
      </c>
      <c r="C81" s="208" t="s">
        <v>810</v>
      </c>
      <c r="D81" s="509">
        <v>18.6</v>
      </c>
      <c r="E81" s="509">
        <v>18.9</v>
      </c>
      <c r="F81" s="509">
        <v>17.4</v>
      </c>
      <c r="G81" s="509">
        <v>157.4</v>
      </c>
      <c r="H81" s="509">
        <v>161.2</v>
      </c>
      <c r="I81" s="509">
        <v>143.7</v>
      </c>
      <c r="J81" s="509">
        <v>141.9</v>
      </c>
      <c r="K81" s="509">
        <v>143.8</v>
      </c>
      <c r="L81" s="509">
        <v>135.2</v>
      </c>
      <c r="M81" s="509">
        <v>15.5</v>
      </c>
      <c r="N81" s="509">
        <v>17.4</v>
      </c>
      <c r="O81" s="509">
        <v>8.5</v>
      </c>
    </row>
    <row r="82" spans="2:15" ht="16.5" customHeight="1">
      <c r="B82" s="429" t="s">
        <v>283</v>
      </c>
      <c r="C82" s="208" t="s">
        <v>811</v>
      </c>
      <c r="D82" s="509">
        <v>17.9</v>
      </c>
      <c r="E82" s="509">
        <v>18.4</v>
      </c>
      <c r="F82" s="509">
        <v>17.1</v>
      </c>
      <c r="G82" s="509">
        <v>154.6</v>
      </c>
      <c r="H82" s="509">
        <v>163.9</v>
      </c>
      <c r="I82" s="509">
        <v>139</v>
      </c>
      <c r="J82" s="509">
        <v>135.2</v>
      </c>
      <c r="K82" s="509">
        <v>141.2</v>
      </c>
      <c r="L82" s="509">
        <v>125</v>
      </c>
      <c r="M82" s="509">
        <v>19.4</v>
      </c>
      <c r="N82" s="509">
        <v>22.7</v>
      </c>
      <c r="O82" s="509">
        <v>14</v>
      </c>
    </row>
    <row r="83" spans="2:15" ht="16.5" customHeight="1">
      <c r="B83" s="429" t="s">
        <v>284</v>
      </c>
      <c r="C83" s="208" t="s">
        <v>812</v>
      </c>
      <c r="D83" s="509">
        <v>18.2</v>
      </c>
      <c r="E83" s="509">
        <v>18.4</v>
      </c>
      <c r="F83" s="509">
        <v>17.3</v>
      </c>
      <c r="G83" s="509">
        <v>161</v>
      </c>
      <c r="H83" s="509">
        <v>165.4</v>
      </c>
      <c r="I83" s="509">
        <v>145.2</v>
      </c>
      <c r="J83" s="509">
        <v>140.3</v>
      </c>
      <c r="K83" s="509">
        <v>142.2</v>
      </c>
      <c r="L83" s="509">
        <v>133.8</v>
      </c>
      <c r="M83" s="509">
        <v>20.7</v>
      </c>
      <c r="N83" s="509">
        <v>23.2</v>
      </c>
      <c r="O83" s="509">
        <v>11.4</v>
      </c>
    </row>
    <row r="84" spans="2:15" ht="16.5" customHeight="1">
      <c r="B84" s="429" t="s">
        <v>285</v>
      </c>
      <c r="C84" s="208" t="s">
        <v>813</v>
      </c>
      <c r="D84" s="509">
        <v>19</v>
      </c>
      <c r="E84" s="509">
        <v>19.1</v>
      </c>
      <c r="F84" s="509">
        <v>18.6</v>
      </c>
      <c r="G84" s="509">
        <v>160.1</v>
      </c>
      <c r="H84" s="509">
        <v>161.1</v>
      </c>
      <c r="I84" s="509">
        <v>154.7</v>
      </c>
      <c r="J84" s="509">
        <v>147.6</v>
      </c>
      <c r="K84" s="509">
        <v>147.7</v>
      </c>
      <c r="L84" s="509">
        <v>146.9</v>
      </c>
      <c r="M84" s="509">
        <v>12.5</v>
      </c>
      <c r="N84" s="509">
        <v>13.4</v>
      </c>
      <c r="O84" s="509">
        <v>7.8</v>
      </c>
    </row>
    <row r="85" spans="2:15" ht="16.5" customHeight="1">
      <c r="B85" s="429" t="s">
        <v>286</v>
      </c>
      <c r="C85" s="208" t="s">
        <v>752</v>
      </c>
      <c r="D85" s="509" t="s">
        <v>64</v>
      </c>
      <c r="E85" s="509" t="s">
        <v>64</v>
      </c>
      <c r="F85" s="509" t="s">
        <v>64</v>
      </c>
      <c r="G85" s="509" t="s">
        <v>64</v>
      </c>
      <c r="H85" s="509" t="s">
        <v>64</v>
      </c>
      <c r="I85" s="509" t="s">
        <v>64</v>
      </c>
      <c r="J85" s="509" t="s">
        <v>64</v>
      </c>
      <c r="K85" s="509" t="s">
        <v>64</v>
      </c>
      <c r="L85" s="509" t="s">
        <v>64</v>
      </c>
      <c r="M85" s="509" t="s">
        <v>64</v>
      </c>
      <c r="N85" s="509" t="s">
        <v>64</v>
      </c>
      <c r="O85" s="509" t="s">
        <v>64</v>
      </c>
    </row>
    <row r="86" spans="2:15" ht="16.5" customHeight="1">
      <c r="B86" s="429" t="s">
        <v>287</v>
      </c>
      <c r="C86" s="208" t="s">
        <v>753</v>
      </c>
      <c r="D86" s="509">
        <v>18.6</v>
      </c>
      <c r="E86" s="509">
        <v>18.8</v>
      </c>
      <c r="F86" s="509">
        <v>16.9</v>
      </c>
      <c r="G86" s="509">
        <v>156.6</v>
      </c>
      <c r="H86" s="509">
        <v>159.1</v>
      </c>
      <c r="I86" s="509">
        <v>139.2</v>
      </c>
      <c r="J86" s="509">
        <v>136.8</v>
      </c>
      <c r="K86" s="509">
        <v>138.2</v>
      </c>
      <c r="L86" s="509">
        <v>127.2</v>
      </c>
      <c r="M86" s="509">
        <v>19.8</v>
      </c>
      <c r="N86" s="509">
        <v>20.9</v>
      </c>
      <c r="O86" s="509">
        <v>12</v>
      </c>
    </row>
    <row r="87" spans="2:15" ht="16.5" customHeight="1">
      <c r="B87" s="429" t="s">
        <v>288</v>
      </c>
      <c r="C87" s="208" t="s">
        <v>754</v>
      </c>
      <c r="D87" s="509">
        <v>17.5</v>
      </c>
      <c r="E87" s="509">
        <v>18.1</v>
      </c>
      <c r="F87" s="509">
        <v>16.4</v>
      </c>
      <c r="G87" s="509">
        <v>159</v>
      </c>
      <c r="H87" s="509">
        <v>171.5</v>
      </c>
      <c r="I87" s="509">
        <v>136.6</v>
      </c>
      <c r="J87" s="509">
        <v>132</v>
      </c>
      <c r="K87" s="509">
        <v>137.5</v>
      </c>
      <c r="L87" s="509">
        <v>122.1</v>
      </c>
      <c r="M87" s="509">
        <v>27</v>
      </c>
      <c r="N87" s="509">
        <v>34</v>
      </c>
      <c r="O87" s="509">
        <v>14.5</v>
      </c>
    </row>
    <row r="88" spans="2:15" ht="16.5" customHeight="1">
      <c r="B88" s="429" t="s">
        <v>289</v>
      </c>
      <c r="C88" s="208" t="s">
        <v>814</v>
      </c>
      <c r="D88" s="509">
        <v>16.5</v>
      </c>
      <c r="E88" s="509">
        <v>16.5</v>
      </c>
      <c r="F88" s="509">
        <v>16.2</v>
      </c>
      <c r="G88" s="509">
        <v>146.6</v>
      </c>
      <c r="H88" s="509">
        <v>148.8</v>
      </c>
      <c r="I88" s="509">
        <v>136.2</v>
      </c>
      <c r="J88" s="509">
        <v>121.7</v>
      </c>
      <c r="K88" s="509">
        <v>122.5</v>
      </c>
      <c r="L88" s="509">
        <v>118.3</v>
      </c>
      <c r="M88" s="509">
        <v>24.9</v>
      </c>
      <c r="N88" s="509">
        <v>26.3</v>
      </c>
      <c r="O88" s="509">
        <v>17.9</v>
      </c>
    </row>
    <row r="89" spans="2:15" ht="16.5" customHeight="1">
      <c r="B89" s="429" t="s">
        <v>290</v>
      </c>
      <c r="C89" s="208" t="s">
        <v>815</v>
      </c>
      <c r="D89" s="509">
        <v>17.5</v>
      </c>
      <c r="E89" s="509">
        <v>17.8</v>
      </c>
      <c r="F89" s="509">
        <v>15.3</v>
      </c>
      <c r="G89" s="509">
        <v>157.2</v>
      </c>
      <c r="H89" s="509">
        <v>161.6</v>
      </c>
      <c r="I89" s="509">
        <v>130</v>
      </c>
      <c r="J89" s="509">
        <v>130.5</v>
      </c>
      <c r="K89" s="509">
        <v>132.6</v>
      </c>
      <c r="L89" s="509">
        <v>117.7</v>
      </c>
      <c r="M89" s="509">
        <v>26.7</v>
      </c>
      <c r="N89" s="509">
        <v>29</v>
      </c>
      <c r="O89" s="509">
        <v>12.3</v>
      </c>
    </row>
    <row r="90" spans="2:15" ht="16.5" customHeight="1">
      <c r="B90" s="429" t="s">
        <v>291</v>
      </c>
      <c r="C90" s="208" t="s">
        <v>816</v>
      </c>
      <c r="D90" s="509">
        <v>17.3</v>
      </c>
      <c r="E90" s="509">
        <v>17.6</v>
      </c>
      <c r="F90" s="509">
        <v>16.8</v>
      </c>
      <c r="G90" s="509">
        <v>146.8</v>
      </c>
      <c r="H90" s="509">
        <v>151.9</v>
      </c>
      <c r="I90" s="509">
        <v>137.3</v>
      </c>
      <c r="J90" s="509">
        <v>133.1</v>
      </c>
      <c r="K90" s="509">
        <v>136.6</v>
      </c>
      <c r="L90" s="509">
        <v>126.7</v>
      </c>
      <c r="M90" s="509">
        <v>13.7</v>
      </c>
      <c r="N90" s="509">
        <v>15.3</v>
      </c>
      <c r="O90" s="509">
        <v>10.6</v>
      </c>
    </row>
    <row r="91" spans="2:15" ht="16.5" customHeight="1">
      <c r="B91" s="429" t="s">
        <v>292</v>
      </c>
      <c r="C91" s="208" t="s">
        <v>817</v>
      </c>
      <c r="D91" s="509">
        <v>18.2</v>
      </c>
      <c r="E91" s="509">
        <v>18.8</v>
      </c>
      <c r="F91" s="509">
        <v>17.3</v>
      </c>
      <c r="G91" s="509">
        <v>150.4</v>
      </c>
      <c r="H91" s="509">
        <v>164.4</v>
      </c>
      <c r="I91" s="509">
        <v>128.3</v>
      </c>
      <c r="J91" s="509">
        <v>135.7</v>
      </c>
      <c r="K91" s="509">
        <v>145.5</v>
      </c>
      <c r="L91" s="509">
        <v>120.2</v>
      </c>
      <c r="M91" s="509">
        <v>14.7</v>
      </c>
      <c r="N91" s="509">
        <v>18.9</v>
      </c>
      <c r="O91" s="509">
        <v>8.1</v>
      </c>
    </row>
    <row r="92" spans="2:15" ht="16.5" customHeight="1">
      <c r="B92" s="429" t="s">
        <v>293</v>
      </c>
      <c r="C92" s="208" t="s">
        <v>818</v>
      </c>
      <c r="D92" s="509">
        <v>16.6</v>
      </c>
      <c r="E92" s="509">
        <v>16.8</v>
      </c>
      <c r="F92" s="509">
        <v>16.3</v>
      </c>
      <c r="G92" s="509">
        <v>144.7</v>
      </c>
      <c r="H92" s="509">
        <v>148.9</v>
      </c>
      <c r="I92" s="509">
        <v>135.7</v>
      </c>
      <c r="J92" s="509">
        <v>130.2</v>
      </c>
      <c r="K92" s="509">
        <v>132</v>
      </c>
      <c r="L92" s="509">
        <v>126.5</v>
      </c>
      <c r="M92" s="509">
        <v>14.5</v>
      </c>
      <c r="N92" s="509">
        <v>16.9</v>
      </c>
      <c r="O92" s="509">
        <v>9.2</v>
      </c>
    </row>
    <row r="93" spans="2:15" ht="16.5" customHeight="1">
      <c r="B93" s="429" t="s">
        <v>294</v>
      </c>
      <c r="C93" s="208" t="s">
        <v>819</v>
      </c>
      <c r="D93" s="509">
        <v>17.9</v>
      </c>
      <c r="E93" s="509">
        <v>18.2</v>
      </c>
      <c r="F93" s="509">
        <v>17.2</v>
      </c>
      <c r="G93" s="509">
        <v>152.8</v>
      </c>
      <c r="H93" s="509">
        <v>158.2</v>
      </c>
      <c r="I93" s="509">
        <v>140.8</v>
      </c>
      <c r="J93" s="509">
        <v>138.5</v>
      </c>
      <c r="K93" s="509">
        <v>141.6</v>
      </c>
      <c r="L93" s="509">
        <v>131.5</v>
      </c>
      <c r="M93" s="509">
        <v>14.3</v>
      </c>
      <c r="N93" s="509">
        <v>16.6</v>
      </c>
      <c r="O93" s="509">
        <v>9.3</v>
      </c>
    </row>
    <row r="94" spans="2:15" ht="16.5" customHeight="1">
      <c r="B94" s="429" t="s">
        <v>295</v>
      </c>
      <c r="C94" s="208" t="s">
        <v>820</v>
      </c>
      <c r="D94" s="509">
        <v>18</v>
      </c>
      <c r="E94" s="509">
        <v>18.1</v>
      </c>
      <c r="F94" s="509">
        <v>17.6</v>
      </c>
      <c r="G94" s="509">
        <v>160.6</v>
      </c>
      <c r="H94" s="509">
        <v>163.5</v>
      </c>
      <c r="I94" s="509">
        <v>147.6</v>
      </c>
      <c r="J94" s="509">
        <v>142</v>
      </c>
      <c r="K94" s="509">
        <v>143.3</v>
      </c>
      <c r="L94" s="509">
        <v>136.4</v>
      </c>
      <c r="M94" s="509">
        <v>18.6</v>
      </c>
      <c r="N94" s="509">
        <v>20.2</v>
      </c>
      <c r="O94" s="509">
        <v>11.2</v>
      </c>
    </row>
    <row r="95" spans="2:15" ht="16.5" customHeight="1">
      <c r="B95" s="429" t="s">
        <v>296</v>
      </c>
      <c r="C95" s="448" t="s">
        <v>518</v>
      </c>
      <c r="D95" s="509">
        <v>16.5</v>
      </c>
      <c r="E95" s="509">
        <v>17.2</v>
      </c>
      <c r="F95" s="509">
        <v>15.7</v>
      </c>
      <c r="G95" s="509">
        <v>129.5</v>
      </c>
      <c r="H95" s="509">
        <v>145.6</v>
      </c>
      <c r="I95" s="509">
        <v>109.2</v>
      </c>
      <c r="J95" s="509">
        <v>120.1</v>
      </c>
      <c r="K95" s="509">
        <v>131.5</v>
      </c>
      <c r="L95" s="509">
        <v>105.7</v>
      </c>
      <c r="M95" s="509">
        <v>9.4</v>
      </c>
      <c r="N95" s="509">
        <v>14.1</v>
      </c>
      <c r="O95" s="509">
        <v>3.5</v>
      </c>
    </row>
    <row r="96" spans="2:15" ht="16.5" customHeight="1">
      <c r="B96" s="426" t="s">
        <v>179</v>
      </c>
      <c r="C96" s="523" t="s">
        <v>516</v>
      </c>
      <c r="D96" s="507">
        <v>18.1</v>
      </c>
      <c r="E96" s="507">
        <v>18.9</v>
      </c>
      <c r="F96" s="507">
        <v>17.4</v>
      </c>
      <c r="G96" s="507">
        <v>146.9</v>
      </c>
      <c r="H96" s="507">
        <v>161.3</v>
      </c>
      <c r="I96" s="507">
        <v>132.9</v>
      </c>
      <c r="J96" s="507">
        <v>139</v>
      </c>
      <c r="K96" s="507">
        <v>148.9</v>
      </c>
      <c r="L96" s="507">
        <v>129.3</v>
      </c>
      <c r="M96" s="507">
        <v>7.9</v>
      </c>
      <c r="N96" s="507">
        <v>12.4</v>
      </c>
      <c r="O96" s="507">
        <v>3.6</v>
      </c>
    </row>
    <row r="97" spans="2:15" ht="16.5" customHeight="1">
      <c r="B97" s="430" t="s">
        <v>180</v>
      </c>
      <c r="C97" s="524" t="s">
        <v>517</v>
      </c>
      <c r="D97" s="511">
        <v>19.4</v>
      </c>
      <c r="E97" s="511">
        <v>20</v>
      </c>
      <c r="F97" s="511">
        <v>19.1</v>
      </c>
      <c r="G97" s="511">
        <v>128</v>
      </c>
      <c r="H97" s="511">
        <v>152.5</v>
      </c>
      <c r="I97" s="511">
        <v>117</v>
      </c>
      <c r="J97" s="511">
        <v>121.8</v>
      </c>
      <c r="K97" s="511">
        <v>140.1</v>
      </c>
      <c r="L97" s="511">
        <v>113.6</v>
      </c>
      <c r="M97" s="511">
        <v>6.2</v>
      </c>
      <c r="N97" s="511">
        <v>12.4</v>
      </c>
      <c r="O97" s="511">
        <v>3.4</v>
      </c>
    </row>
    <row r="98" spans="2:15" ht="16.5" customHeight="1">
      <c r="B98" s="428" t="s">
        <v>181</v>
      </c>
      <c r="C98" s="207" t="s">
        <v>763</v>
      </c>
      <c r="D98" s="505">
        <v>19.3</v>
      </c>
      <c r="E98" s="505">
        <v>20.3</v>
      </c>
      <c r="F98" s="505">
        <v>18.5</v>
      </c>
      <c r="G98" s="505">
        <v>135.8</v>
      </c>
      <c r="H98" s="505">
        <v>166</v>
      </c>
      <c r="I98" s="505">
        <v>114.3</v>
      </c>
      <c r="J98" s="505">
        <v>124.8</v>
      </c>
      <c r="K98" s="505">
        <v>148.3</v>
      </c>
      <c r="L98" s="505">
        <v>108.1</v>
      </c>
      <c r="M98" s="505">
        <v>11</v>
      </c>
      <c r="N98" s="505">
        <v>17.7</v>
      </c>
      <c r="O98" s="505">
        <v>6.2</v>
      </c>
    </row>
    <row r="99" spans="2:15" ht="16.5" customHeight="1">
      <c r="B99" s="429" t="s">
        <v>182</v>
      </c>
      <c r="C99" s="208" t="s">
        <v>821</v>
      </c>
      <c r="D99" s="509">
        <v>15.9</v>
      </c>
      <c r="E99" s="509">
        <v>18.3</v>
      </c>
      <c r="F99" s="509">
        <v>15.1</v>
      </c>
      <c r="G99" s="509">
        <v>105.1</v>
      </c>
      <c r="H99" s="509">
        <v>138.1</v>
      </c>
      <c r="I99" s="509">
        <v>94.8</v>
      </c>
      <c r="J99" s="509">
        <v>99.9</v>
      </c>
      <c r="K99" s="509">
        <v>127.6</v>
      </c>
      <c r="L99" s="509">
        <v>91.3</v>
      </c>
      <c r="M99" s="509">
        <v>5.2</v>
      </c>
      <c r="N99" s="509">
        <v>10.5</v>
      </c>
      <c r="O99" s="509">
        <v>3.5</v>
      </c>
    </row>
    <row r="100" spans="2:15" ht="16.5" customHeight="1">
      <c r="B100" s="426" t="s">
        <v>183</v>
      </c>
      <c r="C100" s="206" t="s">
        <v>764</v>
      </c>
      <c r="D100" s="507">
        <v>18.3</v>
      </c>
      <c r="E100" s="507">
        <v>19.3</v>
      </c>
      <c r="F100" s="507">
        <v>18</v>
      </c>
      <c r="G100" s="507">
        <v>142.3</v>
      </c>
      <c r="H100" s="507">
        <v>152.6</v>
      </c>
      <c r="I100" s="507">
        <v>138.1</v>
      </c>
      <c r="J100" s="507">
        <v>135.6</v>
      </c>
      <c r="K100" s="507">
        <v>143</v>
      </c>
      <c r="L100" s="507">
        <v>132.6</v>
      </c>
      <c r="M100" s="507">
        <v>6.7</v>
      </c>
      <c r="N100" s="507">
        <v>9.6</v>
      </c>
      <c r="O100" s="507">
        <v>5.5</v>
      </c>
    </row>
    <row r="101" spans="2:15" ht="16.5" customHeight="1">
      <c r="B101" s="430" t="s">
        <v>184</v>
      </c>
      <c r="C101" s="205" t="s">
        <v>822</v>
      </c>
      <c r="D101" s="511">
        <v>18.1</v>
      </c>
      <c r="E101" s="511">
        <v>19.8</v>
      </c>
      <c r="F101" s="511">
        <v>17.7</v>
      </c>
      <c r="G101" s="511">
        <v>150</v>
      </c>
      <c r="H101" s="511">
        <v>165.4</v>
      </c>
      <c r="I101" s="511">
        <v>147.1</v>
      </c>
      <c r="J101" s="511">
        <v>142.8</v>
      </c>
      <c r="K101" s="511">
        <v>155.7</v>
      </c>
      <c r="L101" s="511">
        <v>140.4</v>
      </c>
      <c r="M101" s="511">
        <v>7.2</v>
      </c>
      <c r="N101" s="511">
        <v>9.7</v>
      </c>
      <c r="O101" s="511">
        <v>6.7</v>
      </c>
    </row>
    <row r="102" spans="2:15" ht="16.5" customHeight="1">
      <c r="B102" s="428" t="s">
        <v>185</v>
      </c>
      <c r="C102" s="207" t="s">
        <v>823</v>
      </c>
      <c r="D102" s="507">
        <v>18.4</v>
      </c>
      <c r="E102" s="507">
        <v>18.9</v>
      </c>
      <c r="F102" s="507">
        <v>17.8</v>
      </c>
      <c r="G102" s="507">
        <v>148.8</v>
      </c>
      <c r="H102" s="507">
        <v>160</v>
      </c>
      <c r="I102" s="507">
        <v>134.7</v>
      </c>
      <c r="J102" s="507">
        <v>136.6</v>
      </c>
      <c r="K102" s="507">
        <v>143.7</v>
      </c>
      <c r="L102" s="507">
        <v>127.6</v>
      </c>
      <c r="M102" s="507">
        <v>12.2</v>
      </c>
      <c r="N102" s="507">
        <v>16.3</v>
      </c>
      <c r="O102" s="507">
        <v>7.1</v>
      </c>
    </row>
    <row r="103" spans="2:15" ht="16.5" customHeight="1">
      <c r="B103" s="429" t="s">
        <v>186</v>
      </c>
      <c r="C103" s="208" t="s">
        <v>824</v>
      </c>
      <c r="D103" s="509">
        <v>18.3</v>
      </c>
      <c r="E103" s="509">
        <v>18.7</v>
      </c>
      <c r="F103" s="509">
        <v>18</v>
      </c>
      <c r="G103" s="509">
        <v>107.5</v>
      </c>
      <c r="H103" s="509">
        <v>131.2</v>
      </c>
      <c r="I103" s="509">
        <v>93.9</v>
      </c>
      <c r="J103" s="509">
        <v>103.2</v>
      </c>
      <c r="K103" s="509">
        <v>123.8</v>
      </c>
      <c r="L103" s="509">
        <v>91.4</v>
      </c>
      <c r="M103" s="509">
        <v>4.3</v>
      </c>
      <c r="N103" s="509">
        <v>7.4</v>
      </c>
      <c r="O103" s="509">
        <v>2.5</v>
      </c>
    </row>
    <row r="104" spans="2:15" ht="16.5" customHeight="1">
      <c r="B104" s="430" t="s">
        <v>187</v>
      </c>
      <c r="C104" s="205" t="s">
        <v>825</v>
      </c>
      <c r="D104" s="515">
        <v>23.7</v>
      </c>
      <c r="E104" s="515">
        <v>23.7</v>
      </c>
      <c r="F104" s="515">
        <v>24</v>
      </c>
      <c r="G104" s="515">
        <v>232.3</v>
      </c>
      <c r="H104" s="515">
        <v>227.7</v>
      </c>
      <c r="I104" s="515">
        <v>249.3</v>
      </c>
      <c r="J104" s="515">
        <v>225.9</v>
      </c>
      <c r="K104" s="515">
        <v>223.3</v>
      </c>
      <c r="L104" s="515">
        <v>235.5</v>
      </c>
      <c r="M104" s="515">
        <v>6.4</v>
      </c>
      <c r="N104" s="515">
        <v>4.4</v>
      </c>
      <c r="O104" s="515">
        <v>13.8</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8" width="10.3984375" style="70" customWidth="1"/>
    <col min="19" max="16384" width="9" style="70" customWidth="1"/>
  </cols>
  <sheetData>
    <row r="1" spans="2:18" ht="21.75" customHeight="1">
      <c r="B1" s="65"/>
      <c r="C1" s="395">
        <v>42948</v>
      </c>
      <c r="D1" s="202" t="s">
        <v>579</v>
      </c>
      <c r="E1" s="65"/>
      <c r="F1" s="65"/>
      <c r="H1" s="65"/>
      <c r="I1" s="65"/>
      <c r="J1" s="65"/>
      <c r="K1" s="65"/>
      <c r="L1" s="65"/>
      <c r="M1" s="65"/>
      <c r="N1" s="65"/>
      <c r="O1" s="65"/>
      <c r="P1" s="65"/>
      <c r="Q1" s="65"/>
      <c r="R1" s="65"/>
    </row>
    <row r="2" spans="2:18" ht="18" customHeight="1">
      <c r="B2" s="67"/>
      <c r="C2" s="69" t="s">
        <v>224</v>
      </c>
      <c r="E2" s="67"/>
      <c r="F2" s="67"/>
      <c r="G2" s="67"/>
      <c r="H2" s="67"/>
      <c r="I2" s="67"/>
      <c r="J2" s="67"/>
      <c r="K2" s="67"/>
      <c r="L2" s="393"/>
      <c r="M2" s="67"/>
      <c r="N2" s="67"/>
      <c r="O2" s="67"/>
      <c r="P2" s="67"/>
      <c r="Q2" s="67"/>
      <c r="R2" s="67"/>
    </row>
    <row r="3" spans="2:18" s="71" customFormat="1" ht="18" customHeight="1">
      <c r="B3" s="683" t="s">
        <v>115</v>
      </c>
      <c r="C3" s="685"/>
      <c r="D3" s="684" t="s">
        <v>838</v>
      </c>
      <c r="E3" s="684"/>
      <c r="F3" s="684"/>
      <c r="G3" s="683" t="s">
        <v>839</v>
      </c>
      <c r="H3" s="700"/>
      <c r="I3" s="700"/>
      <c r="J3" s="683" t="s">
        <v>840</v>
      </c>
      <c r="K3" s="700"/>
      <c r="L3" s="700"/>
      <c r="M3" s="696" t="s">
        <v>841</v>
      </c>
      <c r="N3" s="698"/>
      <c r="O3" s="698"/>
      <c r="P3" s="696" t="s">
        <v>842</v>
      </c>
      <c r="Q3" s="698"/>
      <c r="R3" s="699"/>
    </row>
    <row r="4" spans="2:18" s="71" customFormat="1" ht="18" customHeight="1" thickBot="1">
      <c r="B4" s="694"/>
      <c r="C4" s="695"/>
      <c r="D4" s="73" t="s">
        <v>831</v>
      </c>
      <c r="E4" s="72" t="s">
        <v>832</v>
      </c>
      <c r="F4" s="72" t="s">
        <v>833</v>
      </c>
      <c r="G4" s="74" t="s">
        <v>831</v>
      </c>
      <c r="H4" s="72" t="s">
        <v>832</v>
      </c>
      <c r="I4" s="72" t="s">
        <v>833</v>
      </c>
      <c r="J4" s="74" t="s">
        <v>831</v>
      </c>
      <c r="K4" s="72" t="s">
        <v>832</v>
      </c>
      <c r="L4" s="72" t="s">
        <v>833</v>
      </c>
      <c r="M4" s="72" t="s">
        <v>831</v>
      </c>
      <c r="N4" s="74" t="s">
        <v>832</v>
      </c>
      <c r="O4" s="72" t="s">
        <v>833</v>
      </c>
      <c r="P4" s="74" t="s">
        <v>831</v>
      </c>
      <c r="Q4" s="74" t="s">
        <v>832</v>
      </c>
      <c r="R4" s="73" t="s">
        <v>833</v>
      </c>
    </row>
    <row r="5" spans="2:18" s="71" customFormat="1" ht="9.75" customHeight="1" thickTop="1">
      <c r="B5" s="440"/>
      <c r="C5" s="441"/>
      <c r="D5" s="216" t="s">
        <v>843</v>
      </c>
      <c r="E5" s="76" t="s">
        <v>843</v>
      </c>
      <c r="F5" s="76" t="s">
        <v>843</v>
      </c>
      <c r="G5" s="76" t="s">
        <v>843</v>
      </c>
      <c r="H5" s="76" t="s">
        <v>843</v>
      </c>
      <c r="I5" s="76" t="s">
        <v>843</v>
      </c>
      <c r="J5" s="76" t="s">
        <v>843</v>
      </c>
      <c r="K5" s="76" t="s">
        <v>843</v>
      </c>
      <c r="L5" s="76" t="s">
        <v>843</v>
      </c>
      <c r="M5" s="76" t="s">
        <v>843</v>
      </c>
      <c r="N5" s="76" t="s">
        <v>843</v>
      </c>
      <c r="O5" s="76" t="s">
        <v>843</v>
      </c>
      <c r="P5" s="77" t="s">
        <v>395</v>
      </c>
      <c r="Q5" s="77" t="s">
        <v>395</v>
      </c>
      <c r="R5" s="77" t="s">
        <v>395</v>
      </c>
    </row>
    <row r="6" spans="2:18" ht="16.5" customHeight="1">
      <c r="B6" s="447" t="s">
        <v>396</v>
      </c>
      <c r="C6" s="439" t="s">
        <v>736</v>
      </c>
      <c r="D6" s="497">
        <v>1401070</v>
      </c>
      <c r="E6" s="497">
        <v>749384</v>
      </c>
      <c r="F6" s="497">
        <v>651686</v>
      </c>
      <c r="G6" s="497">
        <v>21278</v>
      </c>
      <c r="H6" s="497">
        <v>9884</v>
      </c>
      <c r="I6" s="497">
        <v>11394</v>
      </c>
      <c r="J6" s="497">
        <v>21883</v>
      </c>
      <c r="K6" s="497">
        <v>8243</v>
      </c>
      <c r="L6" s="497">
        <v>13640</v>
      </c>
      <c r="M6" s="497">
        <v>1400465</v>
      </c>
      <c r="N6" s="497">
        <v>751025</v>
      </c>
      <c r="O6" s="497">
        <v>649440</v>
      </c>
      <c r="P6" s="505">
        <v>30.1</v>
      </c>
      <c r="Q6" s="505">
        <v>13</v>
      </c>
      <c r="R6" s="505">
        <v>49.8</v>
      </c>
    </row>
    <row r="7" spans="2:18" ht="16.5" customHeight="1">
      <c r="B7" s="443" t="s">
        <v>397</v>
      </c>
      <c r="C7" s="203" t="s">
        <v>737</v>
      </c>
      <c r="D7" s="490">
        <v>66288</v>
      </c>
      <c r="E7" s="491">
        <v>55513</v>
      </c>
      <c r="F7" s="491">
        <v>10775</v>
      </c>
      <c r="G7" s="491">
        <v>832</v>
      </c>
      <c r="H7" s="491">
        <v>628</v>
      </c>
      <c r="I7" s="491">
        <v>204</v>
      </c>
      <c r="J7" s="491">
        <v>205</v>
      </c>
      <c r="K7" s="491">
        <v>205</v>
      </c>
      <c r="L7" s="491">
        <v>0</v>
      </c>
      <c r="M7" s="491">
        <v>66915</v>
      </c>
      <c r="N7" s="491">
        <v>55936</v>
      </c>
      <c r="O7" s="491">
        <v>10979</v>
      </c>
      <c r="P7" s="507">
        <v>5</v>
      </c>
      <c r="Q7" s="507">
        <v>2.5</v>
      </c>
      <c r="R7" s="507">
        <v>17.5</v>
      </c>
    </row>
    <row r="8" spans="2:18" ht="16.5" customHeight="1">
      <c r="B8" s="444" t="s">
        <v>398</v>
      </c>
      <c r="C8" s="204" t="s">
        <v>738</v>
      </c>
      <c r="D8" s="492">
        <v>403739</v>
      </c>
      <c r="E8" s="493">
        <v>286895</v>
      </c>
      <c r="F8" s="493">
        <v>116844</v>
      </c>
      <c r="G8" s="493">
        <v>3501</v>
      </c>
      <c r="H8" s="493">
        <v>2033</v>
      </c>
      <c r="I8" s="493">
        <v>1468</v>
      </c>
      <c r="J8" s="493">
        <v>3713</v>
      </c>
      <c r="K8" s="493">
        <v>2177</v>
      </c>
      <c r="L8" s="493">
        <v>1536</v>
      </c>
      <c r="M8" s="493">
        <v>403527</v>
      </c>
      <c r="N8" s="493">
        <v>286751</v>
      </c>
      <c r="O8" s="493">
        <v>116776</v>
      </c>
      <c r="P8" s="509">
        <v>12.7</v>
      </c>
      <c r="Q8" s="509">
        <v>5</v>
      </c>
      <c r="R8" s="509">
        <v>31.4</v>
      </c>
    </row>
    <row r="9" spans="2:18" ht="16.5" customHeight="1">
      <c r="B9" s="445" t="s">
        <v>399</v>
      </c>
      <c r="C9" s="204" t="s">
        <v>739</v>
      </c>
      <c r="D9" s="492">
        <v>5359</v>
      </c>
      <c r="E9" s="493">
        <v>4409</v>
      </c>
      <c r="F9" s="493">
        <v>950</v>
      </c>
      <c r="G9" s="493">
        <v>11</v>
      </c>
      <c r="H9" s="493">
        <v>0</v>
      </c>
      <c r="I9" s="493">
        <v>11</v>
      </c>
      <c r="J9" s="493">
        <v>16</v>
      </c>
      <c r="K9" s="493">
        <v>7</v>
      </c>
      <c r="L9" s="493">
        <v>9</v>
      </c>
      <c r="M9" s="493">
        <v>5354</v>
      </c>
      <c r="N9" s="493">
        <v>4402</v>
      </c>
      <c r="O9" s="493">
        <v>952</v>
      </c>
      <c r="P9" s="509">
        <v>4.6</v>
      </c>
      <c r="Q9" s="509">
        <v>1.4</v>
      </c>
      <c r="R9" s="509">
        <v>19.4</v>
      </c>
    </row>
    <row r="10" spans="2:18" ht="16.5" customHeight="1">
      <c r="B10" s="444" t="s">
        <v>400</v>
      </c>
      <c r="C10" s="204" t="s">
        <v>740</v>
      </c>
      <c r="D10" s="492">
        <v>19393</v>
      </c>
      <c r="E10" s="493">
        <v>11941</v>
      </c>
      <c r="F10" s="493">
        <v>7452</v>
      </c>
      <c r="G10" s="493">
        <v>216</v>
      </c>
      <c r="H10" s="493">
        <v>153</v>
      </c>
      <c r="I10" s="493">
        <v>63</v>
      </c>
      <c r="J10" s="493">
        <v>175</v>
      </c>
      <c r="K10" s="493">
        <v>149</v>
      </c>
      <c r="L10" s="493">
        <v>26</v>
      </c>
      <c r="M10" s="493">
        <v>19434</v>
      </c>
      <c r="N10" s="493">
        <v>11945</v>
      </c>
      <c r="O10" s="493">
        <v>7489</v>
      </c>
      <c r="P10" s="509">
        <v>14.5</v>
      </c>
      <c r="Q10" s="509">
        <v>5.2</v>
      </c>
      <c r="R10" s="509">
        <v>29.4</v>
      </c>
    </row>
    <row r="11" spans="2:18" ht="16.5" customHeight="1">
      <c r="B11" s="444" t="s">
        <v>401</v>
      </c>
      <c r="C11" s="204" t="s">
        <v>796</v>
      </c>
      <c r="D11" s="492">
        <v>91109</v>
      </c>
      <c r="E11" s="493">
        <v>72183</v>
      </c>
      <c r="F11" s="493">
        <v>18926</v>
      </c>
      <c r="G11" s="493">
        <v>1423</v>
      </c>
      <c r="H11" s="493">
        <v>1152</v>
      </c>
      <c r="I11" s="493">
        <v>271</v>
      </c>
      <c r="J11" s="493">
        <v>962</v>
      </c>
      <c r="K11" s="493">
        <v>653</v>
      </c>
      <c r="L11" s="493">
        <v>309</v>
      </c>
      <c r="M11" s="493">
        <v>91570</v>
      </c>
      <c r="N11" s="493">
        <v>72682</v>
      </c>
      <c r="O11" s="493">
        <v>18888</v>
      </c>
      <c r="P11" s="509">
        <v>19.9</v>
      </c>
      <c r="Q11" s="509">
        <v>13.1</v>
      </c>
      <c r="R11" s="509">
        <v>45.9</v>
      </c>
    </row>
    <row r="12" spans="2:18" ht="16.5" customHeight="1">
      <c r="B12" s="444" t="s">
        <v>402</v>
      </c>
      <c r="C12" s="204" t="s">
        <v>797</v>
      </c>
      <c r="D12" s="492">
        <v>212503</v>
      </c>
      <c r="E12" s="493">
        <v>91706</v>
      </c>
      <c r="F12" s="493">
        <v>120797</v>
      </c>
      <c r="G12" s="493">
        <v>4552</v>
      </c>
      <c r="H12" s="493">
        <v>1429</v>
      </c>
      <c r="I12" s="493">
        <v>3123</v>
      </c>
      <c r="J12" s="493">
        <v>4887</v>
      </c>
      <c r="K12" s="493">
        <v>1387</v>
      </c>
      <c r="L12" s="493">
        <v>3500</v>
      </c>
      <c r="M12" s="493">
        <v>212168</v>
      </c>
      <c r="N12" s="493">
        <v>91748</v>
      </c>
      <c r="O12" s="493">
        <v>120420</v>
      </c>
      <c r="P12" s="509">
        <v>52.5</v>
      </c>
      <c r="Q12" s="509">
        <v>25.4</v>
      </c>
      <c r="R12" s="509">
        <v>73.1</v>
      </c>
    </row>
    <row r="13" spans="2:18" ht="16.5" customHeight="1">
      <c r="B13" s="444" t="s">
        <v>403</v>
      </c>
      <c r="C13" s="204" t="s">
        <v>798</v>
      </c>
      <c r="D13" s="492">
        <v>36780</v>
      </c>
      <c r="E13" s="493">
        <v>15710</v>
      </c>
      <c r="F13" s="493">
        <v>21070</v>
      </c>
      <c r="G13" s="493">
        <v>269</v>
      </c>
      <c r="H13" s="493">
        <v>193</v>
      </c>
      <c r="I13" s="493">
        <v>76</v>
      </c>
      <c r="J13" s="493">
        <v>244</v>
      </c>
      <c r="K13" s="493">
        <v>24</v>
      </c>
      <c r="L13" s="493">
        <v>220</v>
      </c>
      <c r="M13" s="493">
        <v>36805</v>
      </c>
      <c r="N13" s="493">
        <v>15879</v>
      </c>
      <c r="O13" s="493">
        <v>20926</v>
      </c>
      <c r="P13" s="509">
        <v>16.5</v>
      </c>
      <c r="Q13" s="509">
        <v>1.9</v>
      </c>
      <c r="R13" s="509">
        <v>27.6</v>
      </c>
    </row>
    <row r="14" spans="2:18" ht="16.5" customHeight="1">
      <c r="B14" s="444" t="s">
        <v>404</v>
      </c>
      <c r="C14" s="204" t="s">
        <v>799</v>
      </c>
      <c r="D14" s="492">
        <v>17786</v>
      </c>
      <c r="E14" s="493">
        <v>11776</v>
      </c>
      <c r="F14" s="493">
        <v>6010</v>
      </c>
      <c r="G14" s="493">
        <v>455</v>
      </c>
      <c r="H14" s="493">
        <v>391</v>
      </c>
      <c r="I14" s="493">
        <v>64</v>
      </c>
      <c r="J14" s="493">
        <v>390</v>
      </c>
      <c r="K14" s="493">
        <v>271</v>
      </c>
      <c r="L14" s="493">
        <v>119</v>
      </c>
      <c r="M14" s="493">
        <v>17851</v>
      </c>
      <c r="N14" s="493">
        <v>11896</v>
      </c>
      <c r="O14" s="493">
        <v>5955</v>
      </c>
      <c r="P14" s="509">
        <v>30.5</v>
      </c>
      <c r="Q14" s="509">
        <v>18.5</v>
      </c>
      <c r="R14" s="509">
        <v>54.4</v>
      </c>
    </row>
    <row r="15" spans="2:18" ht="16.5" customHeight="1">
      <c r="B15" s="444" t="s">
        <v>405</v>
      </c>
      <c r="C15" s="204" t="s">
        <v>800</v>
      </c>
      <c r="D15" s="492">
        <v>36035</v>
      </c>
      <c r="E15" s="493">
        <v>20873</v>
      </c>
      <c r="F15" s="493">
        <v>15162</v>
      </c>
      <c r="G15" s="493">
        <v>474</v>
      </c>
      <c r="H15" s="493">
        <v>159</v>
      </c>
      <c r="I15" s="493">
        <v>315</v>
      </c>
      <c r="J15" s="493">
        <v>245</v>
      </c>
      <c r="K15" s="493">
        <v>110</v>
      </c>
      <c r="L15" s="493">
        <v>135</v>
      </c>
      <c r="M15" s="493">
        <v>36264</v>
      </c>
      <c r="N15" s="493">
        <v>20922</v>
      </c>
      <c r="O15" s="493">
        <v>15342</v>
      </c>
      <c r="P15" s="509">
        <v>21.9</v>
      </c>
      <c r="Q15" s="509">
        <v>5.8</v>
      </c>
      <c r="R15" s="509">
        <v>43.9</v>
      </c>
    </row>
    <row r="16" spans="2:18" ht="16.5" customHeight="1">
      <c r="B16" s="444" t="s">
        <v>406</v>
      </c>
      <c r="C16" s="204" t="s">
        <v>801</v>
      </c>
      <c r="D16" s="492">
        <v>124434</v>
      </c>
      <c r="E16" s="493">
        <v>42577</v>
      </c>
      <c r="F16" s="493">
        <v>81857</v>
      </c>
      <c r="G16" s="493">
        <v>4960</v>
      </c>
      <c r="H16" s="493">
        <v>1814</v>
      </c>
      <c r="I16" s="493">
        <v>3146</v>
      </c>
      <c r="J16" s="493">
        <v>3566</v>
      </c>
      <c r="K16" s="493">
        <v>1657</v>
      </c>
      <c r="L16" s="493">
        <v>1909</v>
      </c>
      <c r="M16" s="493">
        <v>125828</v>
      </c>
      <c r="N16" s="493">
        <v>42734</v>
      </c>
      <c r="O16" s="493">
        <v>83094</v>
      </c>
      <c r="P16" s="509">
        <v>74.5</v>
      </c>
      <c r="Q16" s="509">
        <v>52.2</v>
      </c>
      <c r="R16" s="509">
        <v>85.9</v>
      </c>
    </row>
    <row r="17" spans="2:18" ht="16.5" customHeight="1">
      <c r="B17" s="444" t="s">
        <v>407</v>
      </c>
      <c r="C17" s="204" t="s">
        <v>802</v>
      </c>
      <c r="D17" s="492">
        <v>33172</v>
      </c>
      <c r="E17" s="493">
        <v>12584</v>
      </c>
      <c r="F17" s="493">
        <v>20588</v>
      </c>
      <c r="G17" s="493">
        <v>442</v>
      </c>
      <c r="H17" s="493">
        <v>293</v>
      </c>
      <c r="I17" s="493">
        <v>149</v>
      </c>
      <c r="J17" s="493">
        <v>501</v>
      </c>
      <c r="K17" s="493">
        <v>215</v>
      </c>
      <c r="L17" s="493">
        <v>286</v>
      </c>
      <c r="M17" s="493">
        <v>33113</v>
      </c>
      <c r="N17" s="493">
        <v>12662</v>
      </c>
      <c r="O17" s="493">
        <v>20451</v>
      </c>
      <c r="P17" s="509">
        <v>54.4</v>
      </c>
      <c r="Q17" s="509">
        <v>35.2</v>
      </c>
      <c r="R17" s="509">
        <v>66.2</v>
      </c>
    </row>
    <row r="18" spans="2:18" ht="16.5" customHeight="1">
      <c r="B18" s="444" t="s">
        <v>408</v>
      </c>
      <c r="C18" s="204" t="s">
        <v>803</v>
      </c>
      <c r="D18" s="492">
        <v>73375</v>
      </c>
      <c r="E18" s="493">
        <v>32733</v>
      </c>
      <c r="F18" s="493">
        <v>40642</v>
      </c>
      <c r="G18" s="493">
        <v>265</v>
      </c>
      <c r="H18" s="493">
        <v>230</v>
      </c>
      <c r="I18" s="493">
        <v>35</v>
      </c>
      <c r="J18" s="493">
        <v>763</v>
      </c>
      <c r="K18" s="493">
        <v>155</v>
      </c>
      <c r="L18" s="493">
        <v>608</v>
      </c>
      <c r="M18" s="493">
        <v>72877</v>
      </c>
      <c r="N18" s="493">
        <v>32808</v>
      </c>
      <c r="O18" s="493">
        <v>40069</v>
      </c>
      <c r="P18" s="509">
        <v>20.8</v>
      </c>
      <c r="Q18" s="509">
        <v>10.6</v>
      </c>
      <c r="R18" s="509">
        <v>29.2</v>
      </c>
    </row>
    <row r="19" spans="2:18" ht="16.5" customHeight="1">
      <c r="B19" s="444" t="s">
        <v>409</v>
      </c>
      <c r="C19" s="204" t="s">
        <v>804</v>
      </c>
      <c r="D19" s="492">
        <v>170753</v>
      </c>
      <c r="E19" s="493">
        <v>33550</v>
      </c>
      <c r="F19" s="493">
        <v>137203</v>
      </c>
      <c r="G19" s="493">
        <v>1563</v>
      </c>
      <c r="H19" s="493">
        <v>145</v>
      </c>
      <c r="I19" s="493">
        <v>1418</v>
      </c>
      <c r="J19" s="493">
        <v>3966</v>
      </c>
      <c r="K19" s="493">
        <v>166</v>
      </c>
      <c r="L19" s="493">
        <v>3800</v>
      </c>
      <c r="M19" s="493">
        <v>168350</v>
      </c>
      <c r="N19" s="493">
        <v>33529</v>
      </c>
      <c r="O19" s="493">
        <v>134821</v>
      </c>
      <c r="P19" s="509">
        <v>29.2</v>
      </c>
      <c r="Q19" s="509">
        <v>15.6</v>
      </c>
      <c r="R19" s="509">
        <v>32.6</v>
      </c>
    </row>
    <row r="20" spans="2:18" ht="16.5" customHeight="1">
      <c r="B20" s="444" t="s">
        <v>410</v>
      </c>
      <c r="C20" s="204" t="s">
        <v>741</v>
      </c>
      <c r="D20" s="492">
        <v>11957</v>
      </c>
      <c r="E20" s="493">
        <v>6670</v>
      </c>
      <c r="F20" s="493">
        <v>5287</v>
      </c>
      <c r="G20" s="493">
        <v>53</v>
      </c>
      <c r="H20" s="493">
        <v>9</v>
      </c>
      <c r="I20" s="493">
        <v>44</v>
      </c>
      <c r="J20" s="493">
        <v>75</v>
      </c>
      <c r="K20" s="493">
        <v>66</v>
      </c>
      <c r="L20" s="493">
        <v>9</v>
      </c>
      <c r="M20" s="493">
        <v>11935</v>
      </c>
      <c r="N20" s="493">
        <v>6613</v>
      </c>
      <c r="O20" s="493">
        <v>5322</v>
      </c>
      <c r="P20" s="509">
        <v>19.7</v>
      </c>
      <c r="Q20" s="509">
        <v>6.1</v>
      </c>
      <c r="R20" s="509">
        <v>36.6</v>
      </c>
    </row>
    <row r="21" spans="2:18" ht="16.5" customHeight="1">
      <c r="B21" s="446" t="s">
        <v>411</v>
      </c>
      <c r="C21" s="205" t="s">
        <v>805</v>
      </c>
      <c r="D21" s="494">
        <v>97489</v>
      </c>
      <c r="E21" s="495">
        <v>49665</v>
      </c>
      <c r="F21" s="495">
        <v>47824</v>
      </c>
      <c r="G21" s="495">
        <v>2262</v>
      </c>
      <c r="H21" s="495">
        <v>1255</v>
      </c>
      <c r="I21" s="495">
        <v>1007</v>
      </c>
      <c r="J21" s="495">
        <v>2175</v>
      </c>
      <c r="K21" s="495">
        <v>1001</v>
      </c>
      <c r="L21" s="495">
        <v>1174</v>
      </c>
      <c r="M21" s="495">
        <v>97576</v>
      </c>
      <c r="N21" s="495">
        <v>49919</v>
      </c>
      <c r="O21" s="495">
        <v>47657</v>
      </c>
      <c r="P21" s="511">
        <v>36.8</v>
      </c>
      <c r="Q21" s="511">
        <v>16.9</v>
      </c>
      <c r="R21" s="511">
        <v>57.7</v>
      </c>
    </row>
    <row r="22" spans="2:18" ht="16.5" customHeight="1">
      <c r="B22" s="426" t="s">
        <v>412</v>
      </c>
      <c r="C22" s="206" t="s">
        <v>806</v>
      </c>
      <c r="D22" s="491">
        <v>57932</v>
      </c>
      <c r="E22" s="491">
        <v>30265</v>
      </c>
      <c r="F22" s="491">
        <v>27667</v>
      </c>
      <c r="G22" s="491">
        <v>639</v>
      </c>
      <c r="H22" s="491">
        <v>164</v>
      </c>
      <c r="I22" s="491">
        <v>475</v>
      </c>
      <c r="J22" s="491">
        <v>956</v>
      </c>
      <c r="K22" s="491">
        <v>239</v>
      </c>
      <c r="L22" s="491">
        <v>717</v>
      </c>
      <c r="M22" s="491">
        <v>57615</v>
      </c>
      <c r="N22" s="491">
        <v>30190</v>
      </c>
      <c r="O22" s="491">
        <v>27425</v>
      </c>
      <c r="P22" s="507">
        <v>35.8</v>
      </c>
      <c r="Q22" s="507">
        <v>18.7</v>
      </c>
      <c r="R22" s="507">
        <v>54.7</v>
      </c>
    </row>
    <row r="23" spans="2:18" ht="16.5" customHeight="1">
      <c r="B23" s="427" t="s">
        <v>413</v>
      </c>
      <c r="C23" s="204" t="s">
        <v>743</v>
      </c>
      <c r="D23" s="496">
        <v>7905</v>
      </c>
      <c r="E23" s="496">
        <v>3948</v>
      </c>
      <c r="F23" s="496">
        <v>3957</v>
      </c>
      <c r="G23" s="496">
        <v>262</v>
      </c>
      <c r="H23" s="496">
        <v>16</v>
      </c>
      <c r="I23" s="496">
        <v>246</v>
      </c>
      <c r="J23" s="496">
        <v>483</v>
      </c>
      <c r="K23" s="496">
        <v>236</v>
      </c>
      <c r="L23" s="496">
        <v>247</v>
      </c>
      <c r="M23" s="496">
        <v>7684</v>
      </c>
      <c r="N23" s="496">
        <v>3728</v>
      </c>
      <c r="O23" s="496">
        <v>3956</v>
      </c>
      <c r="P23" s="512">
        <v>21.7</v>
      </c>
      <c r="Q23" s="512">
        <v>6.4</v>
      </c>
      <c r="R23" s="512">
        <v>36</v>
      </c>
    </row>
    <row r="24" spans="2:18" ht="16.5" customHeight="1">
      <c r="B24" s="428" t="s">
        <v>414</v>
      </c>
      <c r="C24" s="207" t="s">
        <v>807</v>
      </c>
      <c r="D24" s="497">
        <v>4543</v>
      </c>
      <c r="E24" s="497">
        <v>3478</v>
      </c>
      <c r="F24" s="497">
        <v>1065</v>
      </c>
      <c r="G24" s="497">
        <v>10</v>
      </c>
      <c r="H24" s="497">
        <v>2</v>
      </c>
      <c r="I24" s="497">
        <v>8</v>
      </c>
      <c r="J24" s="497">
        <v>2</v>
      </c>
      <c r="K24" s="497">
        <v>2</v>
      </c>
      <c r="L24" s="497">
        <v>0</v>
      </c>
      <c r="M24" s="497">
        <v>4551</v>
      </c>
      <c r="N24" s="497">
        <v>3478</v>
      </c>
      <c r="O24" s="497">
        <v>1073</v>
      </c>
      <c r="P24" s="505">
        <v>2.6</v>
      </c>
      <c r="Q24" s="505">
        <v>1.5</v>
      </c>
      <c r="R24" s="505">
        <v>6.2</v>
      </c>
    </row>
    <row r="25" spans="2:18" ht="16.5" customHeight="1">
      <c r="B25" s="429" t="s">
        <v>415</v>
      </c>
      <c r="C25" s="208" t="s">
        <v>808</v>
      </c>
      <c r="D25" s="493">
        <v>6398</v>
      </c>
      <c r="E25" s="493">
        <v>4860</v>
      </c>
      <c r="F25" s="493">
        <v>1538</v>
      </c>
      <c r="G25" s="493">
        <v>74</v>
      </c>
      <c r="H25" s="493">
        <v>31</v>
      </c>
      <c r="I25" s="493">
        <v>43</v>
      </c>
      <c r="J25" s="493">
        <v>26</v>
      </c>
      <c r="K25" s="493">
        <v>9</v>
      </c>
      <c r="L25" s="493">
        <v>17</v>
      </c>
      <c r="M25" s="493">
        <v>6446</v>
      </c>
      <c r="N25" s="493">
        <v>4882</v>
      </c>
      <c r="O25" s="493">
        <v>1564</v>
      </c>
      <c r="P25" s="509">
        <v>6.2</v>
      </c>
      <c r="Q25" s="509">
        <v>2.6</v>
      </c>
      <c r="R25" s="509">
        <v>17.5</v>
      </c>
    </row>
    <row r="26" spans="2:18" ht="16.5" customHeight="1">
      <c r="B26" s="429" t="s">
        <v>416</v>
      </c>
      <c r="C26" s="208" t="s">
        <v>809</v>
      </c>
      <c r="D26" s="493">
        <v>16942</v>
      </c>
      <c r="E26" s="493">
        <v>14023</v>
      </c>
      <c r="F26" s="493">
        <v>2919</v>
      </c>
      <c r="G26" s="493">
        <v>88</v>
      </c>
      <c r="H26" s="493">
        <v>88</v>
      </c>
      <c r="I26" s="493">
        <v>0</v>
      </c>
      <c r="J26" s="493">
        <v>10</v>
      </c>
      <c r="K26" s="493">
        <v>10</v>
      </c>
      <c r="L26" s="493">
        <v>0</v>
      </c>
      <c r="M26" s="493">
        <v>17020</v>
      </c>
      <c r="N26" s="493">
        <v>14101</v>
      </c>
      <c r="O26" s="493">
        <v>2919</v>
      </c>
      <c r="P26" s="509">
        <v>5.9</v>
      </c>
      <c r="Q26" s="509">
        <v>3.3</v>
      </c>
      <c r="R26" s="509">
        <v>18.5</v>
      </c>
    </row>
    <row r="27" spans="2:18" ht="16.5" customHeight="1">
      <c r="B27" s="429" t="s">
        <v>417</v>
      </c>
      <c r="C27" s="208" t="s">
        <v>747</v>
      </c>
      <c r="D27" s="493">
        <v>8254</v>
      </c>
      <c r="E27" s="493">
        <v>5287</v>
      </c>
      <c r="F27" s="493">
        <v>2967</v>
      </c>
      <c r="G27" s="493">
        <v>40</v>
      </c>
      <c r="H27" s="493">
        <v>13</v>
      </c>
      <c r="I27" s="493">
        <v>27</v>
      </c>
      <c r="J27" s="493">
        <v>45</v>
      </c>
      <c r="K27" s="493">
        <v>28</v>
      </c>
      <c r="L27" s="493">
        <v>17</v>
      </c>
      <c r="M27" s="493">
        <v>8249</v>
      </c>
      <c r="N27" s="493">
        <v>5272</v>
      </c>
      <c r="O27" s="493">
        <v>2977</v>
      </c>
      <c r="P27" s="509">
        <v>22.3</v>
      </c>
      <c r="Q27" s="509">
        <v>6.9</v>
      </c>
      <c r="R27" s="509">
        <v>49.5</v>
      </c>
    </row>
    <row r="28" spans="2:18" ht="16.5" customHeight="1">
      <c r="B28" s="429" t="s">
        <v>418</v>
      </c>
      <c r="C28" s="208" t="s">
        <v>810</v>
      </c>
      <c r="D28" s="493">
        <v>24586</v>
      </c>
      <c r="E28" s="493">
        <v>19586</v>
      </c>
      <c r="F28" s="493">
        <v>5000</v>
      </c>
      <c r="G28" s="493">
        <v>196</v>
      </c>
      <c r="H28" s="493">
        <v>111</v>
      </c>
      <c r="I28" s="493">
        <v>85</v>
      </c>
      <c r="J28" s="493">
        <v>101</v>
      </c>
      <c r="K28" s="493">
        <v>50</v>
      </c>
      <c r="L28" s="493">
        <v>51</v>
      </c>
      <c r="M28" s="493">
        <v>24681</v>
      </c>
      <c r="N28" s="493">
        <v>19647</v>
      </c>
      <c r="O28" s="493">
        <v>5034</v>
      </c>
      <c r="P28" s="509">
        <v>1.3</v>
      </c>
      <c r="Q28" s="509">
        <v>0.7</v>
      </c>
      <c r="R28" s="509">
        <v>3.9</v>
      </c>
    </row>
    <row r="29" spans="2:18" ht="16.5" customHeight="1">
      <c r="B29" s="429" t="s">
        <v>419</v>
      </c>
      <c r="C29" s="208" t="s">
        <v>811</v>
      </c>
      <c r="D29" s="493">
        <v>20304</v>
      </c>
      <c r="E29" s="493">
        <v>11724</v>
      </c>
      <c r="F29" s="493">
        <v>8580</v>
      </c>
      <c r="G29" s="493">
        <v>442</v>
      </c>
      <c r="H29" s="493">
        <v>366</v>
      </c>
      <c r="I29" s="493">
        <v>76</v>
      </c>
      <c r="J29" s="493">
        <v>76</v>
      </c>
      <c r="K29" s="493">
        <v>43</v>
      </c>
      <c r="L29" s="493">
        <v>33</v>
      </c>
      <c r="M29" s="493">
        <v>20670</v>
      </c>
      <c r="N29" s="493">
        <v>12047</v>
      </c>
      <c r="O29" s="493">
        <v>8623</v>
      </c>
      <c r="P29" s="509">
        <v>20.9</v>
      </c>
      <c r="Q29" s="509">
        <v>9.2</v>
      </c>
      <c r="R29" s="509">
        <v>37.4</v>
      </c>
    </row>
    <row r="30" spans="2:18" ht="16.5" customHeight="1">
      <c r="B30" s="429" t="s">
        <v>420</v>
      </c>
      <c r="C30" s="208" t="s">
        <v>812</v>
      </c>
      <c r="D30" s="493">
        <v>7189</v>
      </c>
      <c r="E30" s="493">
        <v>5369</v>
      </c>
      <c r="F30" s="493">
        <v>1820</v>
      </c>
      <c r="G30" s="493">
        <v>67</v>
      </c>
      <c r="H30" s="493">
        <v>46</v>
      </c>
      <c r="I30" s="493">
        <v>21</v>
      </c>
      <c r="J30" s="493">
        <v>111</v>
      </c>
      <c r="K30" s="493">
        <v>32</v>
      </c>
      <c r="L30" s="493">
        <v>79</v>
      </c>
      <c r="M30" s="493">
        <v>7145</v>
      </c>
      <c r="N30" s="493">
        <v>5383</v>
      </c>
      <c r="O30" s="493">
        <v>1762</v>
      </c>
      <c r="P30" s="509">
        <v>9.1</v>
      </c>
      <c r="Q30" s="509">
        <v>2.6</v>
      </c>
      <c r="R30" s="509">
        <v>28.7</v>
      </c>
    </row>
    <row r="31" spans="2:18" ht="16.5" customHeight="1">
      <c r="B31" s="429" t="s">
        <v>421</v>
      </c>
      <c r="C31" s="208" t="s">
        <v>813</v>
      </c>
      <c r="D31" s="493">
        <v>5665</v>
      </c>
      <c r="E31" s="493">
        <v>5009</v>
      </c>
      <c r="F31" s="493">
        <v>656</v>
      </c>
      <c r="G31" s="493">
        <v>135</v>
      </c>
      <c r="H31" s="493">
        <v>135</v>
      </c>
      <c r="I31" s="493">
        <v>0</v>
      </c>
      <c r="J31" s="493">
        <v>83</v>
      </c>
      <c r="K31" s="493">
        <v>81</v>
      </c>
      <c r="L31" s="493">
        <v>2</v>
      </c>
      <c r="M31" s="493">
        <v>5717</v>
      </c>
      <c r="N31" s="493">
        <v>5063</v>
      </c>
      <c r="O31" s="493">
        <v>654</v>
      </c>
      <c r="P31" s="509">
        <v>12.8</v>
      </c>
      <c r="Q31" s="509">
        <v>14.5</v>
      </c>
      <c r="R31" s="509">
        <v>0</v>
      </c>
    </row>
    <row r="32" spans="2:18" ht="16.5" customHeight="1">
      <c r="B32" s="429" t="s">
        <v>422</v>
      </c>
      <c r="C32" s="208" t="s">
        <v>752</v>
      </c>
      <c r="D32" s="493">
        <v>3465</v>
      </c>
      <c r="E32" s="493">
        <v>2955</v>
      </c>
      <c r="F32" s="493">
        <v>510</v>
      </c>
      <c r="G32" s="493">
        <v>0</v>
      </c>
      <c r="H32" s="493">
        <v>0</v>
      </c>
      <c r="I32" s="493">
        <v>0</v>
      </c>
      <c r="J32" s="493">
        <v>0</v>
      </c>
      <c r="K32" s="493">
        <v>0</v>
      </c>
      <c r="L32" s="493">
        <v>0</v>
      </c>
      <c r="M32" s="493">
        <v>3465</v>
      </c>
      <c r="N32" s="493">
        <v>2955</v>
      </c>
      <c r="O32" s="493">
        <v>510</v>
      </c>
      <c r="P32" s="509">
        <v>10.7</v>
      </c>
      <c r="Q32" s="509">
        <v>8.5</v>
      </c>
      <c r="R32" s="509">
        <v>23.3</v>
      </c>
    </row>
    <row r="33" spans="2:18" ht="16.5" customHeight="1">
      <c r="B33" s="429" t="s">
        <v>423</v>
      </c>
      <c r="C33" s="208" t="s">
        <v>753</v>
      </c>
      <c r="D33" s="493">
        <v>4924</v>
      </c>
      <c r="E33" s="493">
        <v>4330</v>
      </c>
      <c r="F33" s="493">
        <v>594</v>
      </c>
      <c r="G33" s="493">
        <v>22</v>
      </c>
      <c r="H33" s="493">
        <v>21</v>
      </c>
      <c r="I33" s="493">
        <v>1</v>
      </c>
      <c r="J33" s="493">
        <v>27</v>
      </c>
      <c r="K33" s="493">
        <v>21</v>
      </c>
      <c r="L33" s="493">
        <v>6</v>
      </c>
      <c r="M33" s="493">
        <v>4919</v>
      </c>
      <c r="N33" s="493">
        <v>4330</v>
      </c>
      <c r="O33" s="493">
        <v>589</v>
      </c>
      <c r="P33" s="509">
        <v>2.7</v>
      </c>
      <c r="Q33" s="509">
        <v>1.6</v>
      </c>
      <c r="R33" s="509">
        <v>11</v>
      </c>
    </row>
    <row r="34" spans="2:18" ht="16.5" customHeight="1">
      <c r="B34" s="429" t="s">
        <v>424</v>
      </c>
      <c r="C34" s="208" t="s">
        <v>754</v>
      </c>
      <c r="D34" s="493">
        <v>23973</v>
      </c>
      <c r="E34" s="493">
        <v>18052</v>
      </c>
      <c r="F34" s="493">
        <v>5921</v>
      </c>
      <c r="G34" s="493">
        <v>175</v>
      </c>
      <c r="H34" s="493">
        <v>123</v>
      </c>
      <c r="I34" s="493">
        <v>52</v>
      </c>
      <c r="J34" s="493">
        <v>213</v>
      </c>
      <c r="K34" s="493">
        <v>160</v>
      </c>
      <c r="L34" s="493">
        <v>53</v>
      </c>
      <c r="M34" s="493">
        <v>23935</v>
      </c>
      <c r="N34" s="493">
        <v>18015</v>
      </c>
      <c r="O34" s="493">
        <v>5920</v>
      </c>
      <c r="P34" s="509">
        <v>10</v>
      </c>
      <c r="Q34" s="509">
        <v>8.4</v>
      </c>
      <c r="R34" s="509">
        <v>14.9</v>
      </c>
    </row>
    <row r="35" spans="2:18" ht="16.5" customHeight="1">
      <c r="B35" s="429" t="s">
        <v>425</v>
      </c>
      <c r="C35" s="208" t="s">
        <v>814</v>
      </c>
      <c r="D35" s="493">
        <v>11547</v>
      </c>
      <c r="E35" s="493">
        <v>9549</v>
      </c>
      <c r="F35" s="493">
        <v>1998</v>
      </c>
      <c r="G35" s="493">
        <v>147</v>
      </c>
      <c r="H35" s="493">
        <v>128</v>
      </c>
      <c r="I35" s="493">
        <v>19</v>
      </c>
      <c r="J35" s="493">
        <v>64</v>
      </c>
      <c r="K35" s="493">
        <v>47</v>
      </c>
      <c r="L35" s="493">
        <v>17</v>
      </c>
      <c r="M35" s="493">
        <v>11630</v>
      </c>
      <c r="N35" s="493">
        <v>9630</v>
      </c>
      <c r="O35" s="493">
        <v>2000</v>
      </c>
      <c r="P35" s="509">
        <v>12.9</v>
      </c>
      <c r="Q35" s="509">
        <v>5.8</v>
      </c>
      <c r="R35" s="509">
        <v>47.1</v>
      </c>
    </row>
    <row r="36" spans="2:18" ht="16.5" customHeight="1">
      <c r="B36" s="429" t="s">
        <v>426</v>
      </c>
      <c r="C36" s="208" t="s">
        <v>815</v>
      </c>
      <c r="D36" s="493">
        <v>31492</v>
      </c>
      <c r="E36" s="493">
        <v>26017</v>
      </c>
      <c r="F36" s="493">
        <v>5475</v>
      </c>
      <c r="G36" s="493">
        <v>183</v>
      </c>
      <c r="H36" s="493">
        <v>181</v>
      </c>
      <c r="I36" s="493">
        <v>2</v>
      </c>
      <c r="J36" s="493">
        <v>383</v>
      </c>
      <c r="K36" s="493">
        <v>379</v>
      </c>
      <c r="L36" s="493">
        <v>4</v>
      </c>
      <c r="M36" s="493">
        <v>31292</v>
      </c>
      <c r="N36" s="493">
        <v>25819</v>
      </c>
      <c r="O36" s="493">
        <v>5473</v>
      </c>
      <c r="P36" s="509">
        <v>7.9</v>
      </c>
      <c r="Q36" s="509">
        <v>3.3</v>
      </c>
      <c r="R36" s="509">
        <v>29.2</v>
      </c>
    </row>
    <row r="37" spans="2:18" ht="16.5" customHeight="1">
      <c r="B37" s="429" t="s">
        <v>427</v>
      </c>
      <c r="C37" s="208" t="s">
        <v>816</v>
      </c>
      <c r="D37" s="493">
        <v>9450</v>
      </c>
      <c r="E37" s="493">
        <v>6091</v>
      </c>
      <c r="F37" s="493">
        <v>3359</v>
      </c>
      <c r="G37" s="493">
        <v>60</v>
      </c>
      <c r="H37" s="493">
        <v>30</v>
      </c>
      <c r="I37" s="493">
        <v>30</v>
      </c>
      <c r="J37" s="493">
        <v>69</v>
      </c>
      <c r="K37" s="493">
        <v>49</v>
      </c>
      <c r="L37" s="493">
        <v>20</v>
      </c>
      <c r="M37" s="493">
        <v>9441</v>
      </c>
      <c r="N37" s="493">
        <v>6072</v>
      </c>
      <c r="O37" s="493">
        <v>3369</v>
      </c>
      <c r="P37" s="509">
        <v>6.6</v>
      </c>
      <c r="Q37" s="509">
        <v>1.2</v>
      </c>
      <c r="R37" s="509">
        <v>16.5</v>
      </c>
    </row>
    <row r="38" spans="2:18" ht="16.5" customHeight="1">
      <c r="B38" s="429" t="s">
        <v>428</v>
      </c>
      <c r="C38" s="208" t="s">
        <v>817</v>
      </c>
      <c r="D38" s="493">
        <v>12096</v>
      </c>
      <c r="E38" s="493">
        <v>7017</v>
      </c>
      <c r="F38" s="493">
        <v>5079</v>
      </c>
      <c r="G38" s="493">
        <v>81</v>
      </c>
      <c r="H38" s="493">
        <v>46</v>
      </c>
      <c r="I38" s="493">
        <v>35</v>
      </c>
      <c r="J38" s="493">
        <v>220</v>
      </c>
      <c r="K38" s="493">
        <v>190</v>
      </c>
      <c r="L38" s="493">
        <v>30</v>
      </c>
      <c r="M38" s="493">
        <v>11957</v>
      </c>
      <c r="N38" s="493">
        <v>6873</v>
      </c>
      <c r="O38" s="493">
        <v>5084</v>
      </c>
      <c r="P38" s="509">
        <v>19.8</v>
      </c>
      <c r="Q38" s="509">
        <v>6.3</v>
      </c>
      <c r="R38" s="509">
        <v>37.9</v>
      </c>
    </row>
    <row r="39" spans="2:18" ht="16.5" customHeight="1">
      <c r="B39" s="429" t="s">
        <v>429</v>
      </c>
      <c r="C39" s="208" t="s">
        <v>818</v>
      </c>
      <c r="D39" s="493">
        <v>32824</v>
      </c>
      <c r="E39" s="493">
        <v>22281</v>
      </c>
      <c r="F39" s="493">
        <v>10543</v>
      </c>
      <c r="G39" s="493">
        <v>136</v>
      </c>
      <c r="H39" s="493">
        <v>115</v>
      </c>
      <c r="I39" s="493">
        <v>21</v>
      </c>
      <c r="J39" s="493">
        <v>199</v>
      </c>
      <c r="K39" s="493">
        <v>163</v>
      </c>
      <c r="L39" s="493">
        <v>36</v>
      </c>
      <c r="M39" s="493">
        <v>32761</v>
      </c>
      <c r="N39" s="493">
        <v>22233</v>
      </c>
      <c r="O39" s="493">
        <v>10528</v>
      </c>
      <c r="P39" s="509">
        <v>8</v>
      </c>
      <c r="Q39" s="509">
        <v>2.6</v>
      </c>
      <c r="R39" s="509">
        <v>19.4</v>
      </c>
    </row>
    <row r="40" spans="2:18" ht="16.5" customHeight="1">
      <c r="B40" s="429" t="s">
        <v>430</v>
      </c>
      <c r="C40" s="208" t="s">
        <v>819</v>
      </c>
      <c r="D40" s="493">
        <v>8946</v>
      </c>
      <c r="E40" s="493">
        <v>6071</v>
      </c>
      <c r="F40" s="493">
        <v>2875</v>
      </c>
      <c r="G40" s="493">
        <v>23</v>
      </c>
      <c r="H40" s="493">
        <v>21</v>
      </c>
      <c r="I40" s="493">
        <v>2</v>
      </c>
      <c r="J40" s="493">
        <v>112</v>
      </c>
      <c r="K40" s="493">
        <v>73</v>
      </c>
      <c r="L40" s="493">
        <v>39</v>
      </c>
      <c r="M40" s="493">
        <v>8857</v>
      </c>
      <c r="N40" s="493">
        <v>6019</v>
      </c>
      <c r="O40" s="493">
        <v>2838</v>
      </c>
      <c r="P40" s="509">
        <v>2.5</v>
      </c>
      <c r="Q40" s="509">
        <v>1.1</v>
      </c>
      <c r="R40" s="509">
        <v>5.3</v>
      </c>
    </row>
    <row r="41" spans="2:18" ht="16.5" customHeight="1">
      <c r="B41" s="429" t="s">
        <v>431</v>
      </c>
      <c r="C41" s="208" t="s">
        <v>820</v>
      </c>
      <c r="D41" s="493">
        <v>91643</v>
      </c>
      <c r="E41" s="493">
        <v>73560</v>
      </c>
      <c r="F41" s="493">
        <v>18083</v>
      </c>
      <c r="G41" s="493">
        <v>486</v>
      </c>
      <c r="H41" s="493">
        <v>354</v>
      </c>
      <c r="I41" s="493">
        <v>132</v>
      </c>
      <c r="J41" s="493">
        <v>464</v>
      </c>
      <c r="K41" s="493">
        <v>349</v>
      </c>
      <c r="L41" s="493">
        <v>115</v>
      </c>
      <c r="M41" s="493">
        <v>91665</v>
      </c>
      <c r="N41" s="493">
        <v>73565</v>
      </c>
      <c r="O41" s="493">
        <v>18100</v>
      </c>
      <c r="P41" s="509">
        <v>3.4</v>
      </c>
      <c r="Q41" s="509">
        <v>1</v>
      </c>
      <c r="R41" s="509">
        <v>13.3</v>
      </c>
    </row>
    <row r="42" spans="2:18" ht="16.5" customHeight="1">
      <c r="B42" s="429" t="s">
        <v>432</v>
      </c>
      <c r="C42" s="448" t="s">
        <v>518</v>
      </c>
      <c r="D42" s="493">
        <v>13661</v>
      </c>
      <c r="E42" s="493">
        <v>7423</v>
      </c>
      <c r="F42" s="493">
        <v>6238</v>
      </c>
      <c r="G42" s="493">
        <v>235</v>
      </c>
      <c r="H42" s="493">
        <v>42</v>
      </c>
      <c r="I42" s="493">
        <v>193</v>
      </c>
      <c r="J42" s="493">
        <v>69</v>
      </c>
      <c r="K42" s="493">
        <v>16</v>
      </c>
      <c r="L42" s="493">
        <v>53</v>
      </c>
      <c r="M42" s="493">
        <v>13827</v>
      </c>
      <c r="N42" s="493">
        <v>7449</v>
      </c>
      <c r="O42" s="493">
        <v>6378</v>
      </c>
      <c r="P42" s="509">
        <v>26.6</v>
      </c>
      <c r="Q42" s="509">
        <v>4.6</v>
      </c>
      <c r="R42" s="509">
        <v>52.2</v>
      </c>
    </row>
    <row r="43" spans="2:18" ht="16.5" customHeight="1">
      <c r="B43" s="426" t="s">
        <v>179</v>
      </c>
      <c r="C43" s="523" t="s">
        <v>516</v>
      </c>
      <c r="D43" s="491">
        <v>64265</v>
      </c>
      <c r="E43" s="491">
        <v>42097</v>
      </c>
      <c r="F43" s="491">
        <v>22168</v>
      </c>
      <c r="G43" s="491">
        <v>557</v>
      </c>
      <c r="H43" s="491">
        <v>328</v>
      </c>
      <c r="I43" s="491">
        <v>229</v>
      </c>
      <c r="J43" s="491">
        <v>693</v>
      </c>
      <c r="K43" s="491">
        <v>519</v>
      </c>
      <c r="L43" s="491">
        <v>174</v>
      </c>
      <c r="M43" s="491">
        <v>64129</v>
      </c>
      <c r="N43" s="491">
        <v>41906</v>
      </c>
      <c r="O43" s="491">
        <v>22223</v>
      </c>
      <c r="P43" s="507">
        <v>15.5</v>
      </c>
      <c r="Q43" s="507">
        <v>6.5</v>
      </c>
      <c r="R43" s="507">
        <v>32.5</v>
      </c>
    </row>
    <row r="44" spans="2:18" ht="16.5" customHeight="1">
      <c r="B44" s="430" t="s">
        <v>180</v>
      </c>
      <c r="C44" s="524" t="s">
        <v>517</v>
      </c>
      <c r="D44" s="495">
        <v>148238</v>
      </c>
      <c r="E44" s="495">
        <v>49609</v>
      </c>
      <c r="F44" s="495">
        <v>98629</v>
      </c>
      <c r="G44" s="495">
        <v>3995</v>
      </c>
      <c r="H44" s="495">
        <v>1101</v>
      </c>
      <c r="I44" s="495">
        <v>2894</v>
      </c>
      <c r="J44" s="495">
        <v>4194</v>
      </c>
      <c r="K44" s="495">
        <v>868</v>
      </c>
      <c r="L44" s="495">
        <v>3326</v>
      </c>
      <c r="M44" s="495">
        <v>148039</v>
      </c>
      <c r="N44" s="495">
        <v>49842</v>
      </c>
      <c r="O44" s="495">
        <v>98197</v>
      </c>
      <c r="P44" s="511">
        <v>68.5</v>
      </c>
      <c r="Q44" s="511">
        <v>41.2</v>
      </c>
      <c r="R44" s="511">
        <v>82.3</v>
      </c>
    </row>
    <row r="45" spans="2:18" ht="16.5" customHeight="1">
      <c r="B45" s="428" t="s">
        <v>181</v>
      </c>
      <c r="C45" s="207" t="s">
        <v>763</v>
      </c>
      <c r="D45" s="497">
        <v>31158</v>
      </c>
      <c r="E45" s="497">
        <v>12699</v>
      </c>
      <c r="F45" s="497">
        <v>18459</v>
      </c>
      <c r="G45" s="497">
        <v>1013</v>
      </c>
      <c r="H45" s="497">
        <v>399</v>
      </c>
      <c r="I45" s="497">
        <v>614</v>
      </c>
      <c r="J45" s="497">
        <v>1874</v>
      </c>
      <c r="K45" s="497">
        <v>681</v>
      </c>
      <c r="L45" s="497">
        <v>1193</v>
      </c>
      <c r="M45" s="497">
        <v>30297</v>
      </c>
      <c r="N45" s="497">
        <v>12417</v>
      </c>
      <c r="O45" s="497">
        <v>17880</v>
      </c>
      <c r="P45" s="505">
        <v>63.6</v>
      </c>
      <c r="Q45" s="505">
        <v>40.2</v>
      </c>
      <c r="R45" s="505">
        <v>79.9</v>
      </c>
    </row>
    <row r="46" spans="2:18" ht="16.5" customHeight="1">
      <c r="B46" s="429" t="s">
        <v>182</v>
      </c>
      <c r="C46" s="208" t="s">
        <v>821</v>
      </c>
      <c r="D46" s="493">
        <v>93276</v>
      </c>
      <c r="E46" s="493">
        <v>29878</v>
      </c>
      <c r="F46" s="493">
        <v>63398</v>
      </c>
      <c r="G46" s="493">
        <v>3947</v>
      </c>
      <c r="H46" s="493">
        <v>1415</v>
      </c>
      <c r="I46" s="493">
        <v>2532</v>
      </c>
      <c r="J46" s="493">
        <v>1692</v>
      </c>
      <c r="K46" s="493">
        <v>976</v>
      </c>
      <c r="L46" s="493">
        <v>716</v>
      </c>
      <c r="M46" s="493">
        <v>95531</v>
      </c>
      <c r="N46" s="493">
        <v>30317</v>
      </c>
      <c r="O46" s="493">
        <v>65214</v>
      </c>
      <c r="P46" s="509">
        <v>77.9</v>
      </c>
      <c r="Q46" s="509">
        <v>57.1</v>
      </c>
      <c r="R46" s="509">
        <v>87.6</v>
      </c>
    </row>
    <row r="47" spans="2:18" ht="16.5" customHeight="1">
      <c r="B47" s="426" t="s">
        <v>183</v>
      </c>
      <c r="C47" s="206" t="s">
        <v>764</v>
      </c>
      <c r="D47" s="491">
        <v>75418</v>
      </c>
      <c r="E47" s="491">
        <v>19064</v>
      </c>
      <c r="F47" s="491">
        <v>56354</v>
      </c>
      <c r="G47" s="491">
        <v>515</v>
      </c>
      <c r="H47" s="491">
        <v>44</v>
      </c>
      <c r="I47" s="491">
        <v>471</v>
      </c>
      <c r="J47" s="491">
        <v>531</v>
      </c>
      <c r="K47" s="491">
        <v>71</v>
      </c>
      <c r="L47" s="491">
        <v>460</v>
      </c>
      <c r="M47" s="491">
        <v>75402</v>
      </c>
      <c r="N47" s="491">
        <v>19037</v>
      </c>
      <c r="O47" s="491">
        <v>56365</v>
      </c>
      <c r="P47" s="507">
        <v>24.2</v>
      </c>
      <c r="Q47" s="507">
        <v>16</v>
      </c>
      <c r="R47" s="507">
        <v>26.9</v>
      </c>
    </row>
    <row r="48" spans="2:18" ht="16.5" customHeight="1">
      <c r="B48" s="430" t="s">
        <v>184</v>
      </c>
      <c r="C48" s="205" t="s">
        <v>822</v>
      </c>
      <c r="D48" s="495">
        <v>95335</v>
      </c>
      <c r="E48" s="495">
        <v>14486</v>
      </c>
      <c r="F48" s="495">
        <v>80849</v>
      </c>
      <c r="G48" s="495">
        <v>1048</v>
      </c>
      <c r="H48" s="495">
        <v>101</v>
      </c>
      <c r="I48" s="495">
        <v>947</v>
      </c>
      <c r="J48" s="495">
        <v>3435</v>
      </c>
      <c r="K48" s="495">
        <v>95</v>
      </c>
      <c r="L48" s="495">
        <v>3340</v>
      </c>
      <c r="M48" s="495">
        <v>92948</v>
      </c>
      <c r="N48" s="495">
        <v>14492</v>
      </c>
      <c r="O48" s="495">
        <v>78456</v>
      </c>
      <c r="P48" s="511">
        <v>33.3</v>
      </c>
      <c r="Q48" s="511">
        <v>15</v>
      </c>
      <c r="R48" s="511">
        <v>36.6</v>
      </c>
    </row>
    <row r="49" spans="2:18" ht="16.5" customHeight="1">
      <c r="B49" s="428" t="s">
        <v>185</v>
      </c>
      <c r="C49" s="207" t="s">
        <v>823</v>
      </c>
      <c r="D49" s="491">
        <v>22857</v>
      </c>
      <c r="E49" s="491">
        <v>12184</v>
      </c>
      <c r="F49" s="491">
        <v>10673</v>
      </c>
      <c r="G49" s="491">
        <v>601</v>
      </c>
      <c r="H49" s="491">
        <v>321</v>
      </c>
      <c r="I49" s="491">
        <v>280</v>
      </c>
      <c r="J49" s="491">
        <v>747</v>
      </c>
      <c r="K49" s="491">
        <v>374</v>
      </c>
      <c r="L49" s="491">
        <v>373</v>
      </c>
      <c r="M49" s="491">
        <v>22711</v>
      </c>
      <c r="N49" s="491">
        <v>12131</v>
      </c>
      <c r="O49" s="491">
        <v>10580</v>
      </c>
      <c r="P49" s="507">
        <v>8</v>
      </c>
      <c r="Q49" s="507">
        <v>5.6</v>
      </c>
      <c r="R49" s="507">
        <v>10.7</v>
      </c>
    </row>
    <row r="50" spans="2:18" ht="16.5" customHeight="1">
      <c r="B50" s="429" t="s">
        <v>186</v>
      </c>
      <c r="C50" s="208" t="s">
        <v>824</v>
      </c>
      <c r="D50" s="493">
        <v>53222</v>
      </c>
      <c r="E50" s="493">
        <v>21811</v>
      </c>
      <c r="F50" s="493">
        <v>31411</v>
      </c>
      <c r="G50" s="493">
        <v>1262</v>
      </c>
      <c r="H50" s="493">
        <v>587</v>
      </c>
      <c r="I50" s="493">
        <v>675</v>
      </c>
      <c r="J50" s="493">
        <v>999</v>
      </c>
      <c r="K50" s="493">
        <v>586</v>
      </c>
      <c r="L50" s="493">
        <v>413</v>
      </c>
      <c r="M50" s="493">
        <v>53485</v>
      </c>
      <c r="N50" s="493">
        <v>21812</v>
      </c>
      <c r="O50" s="493">
        <v>31673</v>
      </c>
      <c r="P50" s="509">
        <v>59.8</v>
      </c>
      <c r="Q50" s="509">
        <v>32.2</v>
      </c>
      <c r="R50" s="509">
        <v>78.9</v>
      </c>
    </row>
    <row r="51" spans="2:18" ht="16.5" customHeight="1">
      <c r="B51" s="430" t="s">
        <v>187</v>
      </c>
      <c r="C51" s="205" t="s">
        <v>825</v>
      </c>
      <c r="D51" s="495">
        <v>21410</v>
      </c>
      <c r="E51" s="495">
        <v>15670</v>
      </c>
      <c r="F51" s="495">
        <v>5740</v>
      </c>
      <c r="G51" s="495">
        <v>399</v>
      </c>
      <c r="H51" s="495">
        <v>347</v>
      </c>
      <c r="I51" s="495">
        <v>52</v>
      </c>
      <c r="J51" s="495">
        <v>429</v>
      </c>
      <c r="K51" s="495">
        <v>41</v>
      </c>
      <c r="L51" s="495">
        <v>388</v>
      </c>
      <c r="M51" s="495">
        <v>21380</v>
      </c>
      <c r="N51" s="495">
        <v>15976</v>
      </c>
      <c r="O51" s="495">
        <v>5404</v>
      </c>
      <c r="P51" s="511">
        <v>9.8</v>
      </c>
      <c r="Q51" s="511">
        <v>4.5</v>
      </c>
      <c r="R51" s="511">
        <v>25.7</v>
      </c>
    </row>
    <row r="52" spans="2:18" ht="18.75">
      <c r="B52" s="65"/>
      <c r="C52" s="395">
        <v>42948</v>
      </c>
      <c r="D52" s="202" t="s">
        <v>580</v>
      </c>
      <c r="E52" s="65"/>
      <c r="F52" s="403"/>
      <c r="H52" s="65"/>
      <c r="I52" s="65"/>
      <c r="J52" s="65"/>
      <c r="K52" s="65"/>
      <c r="L52" s="65"/>
      <c r="M52" s="65"/>
      <c r="N52" s="65"/>
      <c r="O52" s="65"/>
      <c r="P52" s="65"/>
      <c r="Q52" s="65"/>
      <c r="R52" s="65"/>
    </row>
    <row r="53" spans="2:18" ht="18" customHeight="1">
      <c r="B53" s="67"/>
      <c r="C53" s="69" t="s">
        <v>188</v>
      </c>
      <c r="E53" s="67"/>
      <c r="F53" s="67"/>
      <c r="G53" s="67"/>
      <c r="H53" s="67"/>
      <c r="I53" s="67"/>
      <c r="J53" s="67"/>
      <c r="K53" s="67"/>
      <c r="L53" s="393"/>
      <c r="M53" s="67"/>
      <c r="N53" s="67"/>
      <c r="O53" s="67"/>
      <c r="P53" s="67"/>
      <c r="Q53" s="67"/>
      <c r="R53" s="67"/>
    </row>
    <row r="54" spans="2:18" s="71" customFormat="1" ht="18" customHeight="1">
      <c r="B54" s="683" t="s">
        <v>115</v>
      </c>
      <c r="C54" s="685"/>
      <c r="D54" s="684" t="s">
        <v>76</v>
      </c>
      <c r="E54" s="684"/>
      <c r="F54" s="684"/>
      <c r="G54" s="683" t="s">
        <v>77</v>
      </c>
      <c r="H54" s="700"/>
      <c r="I54" s="700"/>
      <c r="J54" s="683" t="s">
        <v>78</v>
      </c>
      <c r="K54" s="700"/>
      <c r="L54" s="700"/>
      <c r="M54" s="696" t="s">
        <v>79</v>
      </c>
      <c r="N54" s="698"/>
      <c r="O54" s="698"/>
      <c r="P54" s="696" t="s">
        <v>80</v>
      </c>
      <c r="Q54" s="698"/>
      <c r="R54" s="699"/>
    </row>
    <row r="55" spans="2:18" s="71" customFormat="1" ht="18" customHeight="1" thickBot="1">
      <c r="B55" s="694"/>
      <c r="C55" s="695"/>
      <c r="D55" s="73" t="s">
        <v>54</v>
      </c>
      <c r="E55" s="72" t="s">
        <v>55</v>
      </c>
      <c r="F55" s="72" t="s">
        <v>56</v>
      </c>
      <c r="G55" s="74" t="s">
        <v>54</v>
      </c>
      <c r="H55" s="72" t="s">
        <v>55</v>
      </c>
      <c r="I55" s="72" t="s">
        <v>56</v>
      </c>
      <c r="J55" s="74" t="s">
        <v>54</v>
      </c>
      <c r="K55" s="72" t="s">
        <v>55</v>
      </c>
      <c r="L55" s="72" t="s">
        <v>56</v>
      </c>
      <c r="M55" s="72" t="s">
        <v>54</v>
      </c>
      <c r="N55" s="74" t="s">
        <v>55</v>
      </c>
      <c r="O55" s="75" t="s">
        <v>56</v>
      </c>
      <c r="P55" s="74" t="s">
        <v>54</v>
      </c>
      <c r="Q55" s="74" t="s">
        <v>55</v>
      </c>
      <c r="R55" s="73" t="s">
        <v>56</v>
      </c>
    </row>
    <row r="56" spans="2:18" s="71" customFormat="1" ht="9.75" customHeight="1" thickTop="1">
      <c r="B56" s="440"/>
      <c r="C56" s="441"/>
      <c r="D56" s="216" t="s">
        <v>81</v>
      </c>
      <c r="E56" s="76" t="s">
        <v>81</v>
      </c>
      <c r="F56" s="76" t="s">
        <v>81</v>
      </c>
      <c r="G56" s="76" t="s">
        <v>81</v>
      </c>
      <c r="H56" s="76" t="s">
        <v>81</v>
      </c>
      <c r="I56" s="76" t="s">
        <v>81</v>
      </c>
      <c r="J56" s="76" t="s">
        <v>81</v>
      </c>
      <c r="K56" s="76" t="s">
        <v>81</v>
      </c>
      <c r="L56" s="76" t="s">
        <v>81</v>
      </c>
      <c r="M56" s="76" t="s">
        <v>81</v>
      </c>
      <c r="N56" s="76" t="s">
        <v>81</v>
      </c>
      <c r="O56" s="76" t="s">
        <v>81</v>
      </c>
      <c r="P56" s="77" t="s">
        <v>52</v>
      </c>
      <c r="Q56" s="77" t="s">
        <v>52</v>
      </c>
      <c r="R56" s="77" t="s">
        <v>52</v>
      </c>
    </row>
    <row r="57" spans="2:18" ht="16.5" customHeight="1">
      <c r="B57" s="447" t="s">
        <v>765</v>
      </c>
      <c r="C57" s="439" t="s">
        <v>736</v>
      </c>
      <c r="D57" s="497">
        <v>849441</v>
      </c>
      <c r="E57" s="497">
        <v>474624</v>
      </c>
      <c r="F57" s="497">
        <v>374817</v>
      </c>
      <c r="G57" s="497">
        <v>9671</v>
      </c>
      <c r="H57" s="497">
        <v>4374</v>
      </c>
      <c r="I57" s="497">
        <v>5297</v>
      </c>
      <c r="J57" s="497">
        <v>12050</v>
      </c>
      <c r="K57" s="497">
        <v>4984</v>
      </c>
      <c r="L57" s="497">
        <v>7066</v>
      </c>
      <c r="M57" s="497">
        <v>847062</v>
      </c>
      <c r="N57" s="497">
        <v>474014</v>
      </c>
      <c r="O57" s="497">
        <v>373048</v>
      </c>
      <c r="P57" s="505">
        <v>24.4</v>
      </c>
      <c r="Q57" s="505">
        <v>9.6</v>
      </c>
      <c r="R57" s="505">
        <v>43.2</v>
      </c>
    </row>
    <row r="58" spans="2:18" ht="16.5" customHeight="1">
      <c r="B58" s="443" t="s">
        <v>262</v>
      </c>
      <c r="C58" s="203" t="s">
        <v>737</v>
      </c>
      <c r="D58" s="490">
        <v>19451</v>
      </c>
      <c r="E58" s="491">
        <v>17497</v>
      </c>
      <c r="F58" s="491">
        <v>1954</v>
      </c>
      <c r="G58" s="491">
        <v>240</v>
      </c>
      <c r="H58" s="491">
        <v>36</v>
      </c>
      <c r="I58" s="491">
        <v>204</v>
      </c>
      <c r="J58" s="491">
        <v>18</v>
      </c>
      <c r="K58" s="491">
        <v>18</v>
      </c>
      <c r="L58" s="491">
        <v>0</v>
      </c>
      <c r="M58" s="491">
        <v>19673</v>
      </c>
      <c r="N58" s="491">
        <v>17515</v>
      </c>
      <c r="O58" s="491">
        <v>2158</v>
      </c>
      <c r="P58" s="507">
        <v>1.3</v>
      </c>
      <c r="Q58" s="507">
        <v>0.4</v>
      </c>
      <c r="R58" s="507">
        <v>8.9</v>
      </c>
    </row>
    <row r="59" spans="2:18" ht="16.5" customHeight="1">
      <c r="B59" s="444" t="s">
        <v>263</v>
      </c>
      <c r="C59" s="204" t="s">
        <v>738</v>
      </c>
      <c r="D59" s="492">
        <v>311205</v>
      </c>
      <c r="E59" s="493">
        <v>228677</v>
      </c>
      <c r="F59" s="493">
        <v>82528</v>
      </c>
      <c r="G59" s="493">
        <v>2256</v>
      </c>
      <c r="H59" s="493">
        <v>1432</v>
      </c>
      <c r="I59" s="493">
        <v>824</v>
      </c>
      <c r="J59" s="493">
        <v>2265</v>
      </c>
      <c r="K59" s="493">
        <v>1516</v>
      </c>
      <c r="L59" s="493">
        <v>749</v>
      </c>
      <c r="M59" s="493">
        <v>311196</v>
      </c>
      <c r="N59" s="493">
        <v>228593</v>
      </c>
      <c r="O59" s="493">
        <v>82603</v>
      </c>
      <c r="P59" s="509">
        <v>8.3</v>
      </c>
      <c r="Q59" s="509">
        <v>2.9</v>
      </c>
      <c r="R59" s="509">
        <v>23.2</v>
      </c>
    </row>
    <row r="60" spans="2:18" ht="16.5" customHeight="1">
      <c r="B60" s="445" t="s">
        <v>264</v>
      </c>
      <c r="C60" s="204" t="s">
        <v>739</v>
      </c>
      <c r="D60" s="492">
        <v>5359</v>
      </c>
      <c r="E60" s="493">
        <v>4409</v>
      </c>
      <c r="F60" s="493">
        <v>950</v>
      </c>
      <c r="G60" s="493">
        <v>11</v>
      </c>
      <c r="H60" s="493">
        <v>0</v>
      </c>
      <c r="I60" s="493">
        <v>11</v>
      </c>
      <c r="J60" s="493">
        <v>16</v>
      </c>
      <c r="K60" s="493">
        <v>7</v>
      </c>
      <c r="L60" s="493">
        <v>9</v>
      </c>
      <c r="M60" s="493">
        <v>5354</v>
      </c>
      <c r="N60" s="493">
        <v>4402</v>
      </c>
      <c r="O60" s="493">
        <v>952</v>
      </c>
      <c r="P60" s="509">
        <v>4.6</v>
      </c>
      <c r="Q60" s="509">
        <v>1.4</v>
      </c>
      <c r="R60" s="509">
        <v>19.4</v>
      </c>
    </row>
    <row r="61" spans="2:18" ht="16.5" customHeight="1">
      <c r="B61" s="444" t="s">
        <v>265</v>
      </c>
      <c r="C61" s="204" t="s">
        <v>740</v>
      </c>
      <c r="D61" s="492">
        <v>11819</v>
      </c>
      <c r="E61" s="493">
        <v>8131</v>
      </c>
      <c r="F61" s="493">
        <v>3688</v>
      </c>
      <c r="G61" s="493">
        <v>123</v>
      </c>
      <c r="H61" s="493">
        <v>60</v>
      </c>
      <c r="I61" s="493">
        <v>63</v>
      </c>
      <c r="J61" s="493">
        <v>175</v>
      </c>
      <c r="K61" s="493">
        <v>149</v>
      </c>
      <c r="L61" s="493">
        <v>26</v>
      </c>
      <c r="M61" s="493">
        <v>11767</v>
      </c>
      <c r="N61" s="493">
        <v>8042</v>
      </c>
      <c r="O61" s="493">
        <v>3725</v>
      </c>
      <c r="P61" s="509">
        <v>7.2</v>
      </c>
      <c r="Q61" s="509">
        <v>5</v>
      </c>
      <c r="R61" s="509">
        <v>12</v>
      </c>
    </row>
    <row r="62" spans="2:18" ht="16.5" customHeight="1">
      <c r="B62" s="444" t="s">
        <v>266</v>
      </c>
      <c r="C62" s="204" t="s">
        <v>796</v>
      </c>
      <c r="D62" s="492">
        <v>63466</v>
      </c>
      <c r="E62" s="493">
        <v>52423</v>
      </c>
      <c r="F62" s="493">
        <v>11043</v>
      </c>
      <c r="G62" s="493">
        <v>779</v>
      </c>
      <c r="H62" s="493">
        <v>508</v>
      </c>
      <c r="I62" s="493">
        <v>271</v>
      </c>
      <c r="J62" s="493">
        <v>856</v>
      </c>
      <c r="K62" s="493">
        <v>547</v>
      </c>
      <c r="L62" s="493">
        <v>309</v>
      </c>
      <c r="M62" s="493">
        <v>63389</v>
      </c>
      <c r="N62" s="493">
        <v>52384</v>
      </c>
      <c r="O62" s="493">
        <v>11005</v>
      </c>
      <c r="P62" s="509">
        <v>15.8</v>
      </c>
      <c r="Q62" s="509">
        <v>13.1</v>
      </c>
      <c r="R62" s="509">
        <v>28.7</v>
      </c>
    </row>
    <row r="63" spans="2:18" ht="16.5" customHeight="1">
      <c r="B63" s="444" t="s">
        <v>267</v>
      </c>
      <c r="C63" s="204" t="s">
        <v>797</v>
      </c>
      <c r="D63" s="492">
        <v>92580</v>
      </c>
      <c r="E63" s="493">
        <v>33546</v>
      </c>
      <c r="F63" s="493">
        <v>59034</v>
      </c>
      <c r="G63" s="493">
        <v>801</v>
      </c>
      <c r="H63" s="493">
        <v>370</v>
      </c>
      <c r="I63" s="493">
        <v>431</v>
      </c>
      <c r="J63" s="493">
        <v>1617</v>
      </c>
      <c r="K63" s="493">
        <v>969</v>
      </c>
      <c r="L63" s="493">
        <v>648</v>
      </c>
      <c r="M63" s="493">
        <v>91764</v>
      </c>
      <c r="N63" s="493">
        <v>32947</v>
      </c>
      <c r="O63" s="493">
        <v>58817</v>
      </c>
      <c r="P63" s="509">
        <v>55</v>
      </c>
      <c r="Q63" s="509">
        <v>25.8</v>
      </c>
      <c r="R63" s="509">
        <v>71.4</v>
      </c>
    </row>
    <row r="64" spans="2:18" ht="16.5" customHeight="1">
      <c r="B64" s="444" t="s">
        <v>268</v>
      </c>
      <c r="C64" s="204" t="s">
        <v>798</v>
      </c>
      <c r="D64" s="492">
        <v>16926</v>
      </c>
      <c r="E64" s="493">
        <v>7003</v>
      </c>
      <c r="F64" s="493">
        <v>9923</v>
      </c>
      <c r="G64" s="493">
        <v>269</v>
      </c>
      <c r="H64" s="493">
        <v>193</v>
      </c>
      <c r="I64" s="493">
        <v>76</v>
      </c>
      <c r="J64" s="493">
        <v>142</v>
      </c>
      <c r="K64" s="493">
        <v>24</v>
      </c>
      <c r="L64" s="493">
        <v>118</v>
      </c>
      <c r="M64" s="493">
        <v>17053</v>
      </c>
      <c r="N64" s="493">
        <v>7172</v>
      </c>
      <c r="O64" s="493">
        <v>9881</v>
      </c>
      <c r="P64" s="509">
        <v>15.1</v>
      </c>
      <c r="Q64" s="509">
        <v>2.2</v>
      </c>
      <c r="R64" s="509">
        <v>24.4</v>
      </c>
    </row>
    <row r="65" spans="2:18" ht="16.5" customHeight="1">
      <c r="B65" s="444" t="s">
        <v>269</v>
      </c>
      <c r="C65" s="204" t="s">
        <v>799</v>
      </c>
      <c r="D65" s="492">
        <v>7608</v>
      </c>
      <c r="E65" s="493">
        <v>5172</v>
      </c>
      <c r="F65" s="493">
        <v>2436</v>
      </c>
      <c r="G65" s="493">
        <v>308</v>
      </c>
      <c r="H65" s="493">
        <v>244</v>
      </c>
      <c r="I65" s="493">
        <v>64</v>
      </c>
      <c r="J65" s="493">
        <v>197</v>
      </c>
      <c r="K65" s="493">
        <v>117</v>
      </c>
      <c r="L65" s="493">
        <v>80</v>
      </c>
      <c r="M65" s="493">
        <v>7719</v>
      </c>
      <c r="N65" s="493">
        <v>5299</v>
      </c>
      <c r="O65" s="493">
        <v>2420</v>
      </c>
      <c r="P65" s="509">
        <v>20.6</v>
      </c>
      <c r="Q65" s="509">
        <v>7.5</v>
      </c>
      <c r="R65" s="509">
        <v>49.4</v>
      </c>
    </row>
    <row r="66" spans="2:18" ht="16.5" customHeight="1">
      <c r="B66" s="444" t="s">
        <v>766</v>
      </c>
      <c r="C66" s="204" t="s">
        <v>800</v>
      </c>
      <c r="D66" s="492">
        <v>20710</v>
      </c>
      <c r="E66" s="493">
        <v>13168</v>
      </c>
      <c r="F66" s="493">
        <v>7542</v>
      </c>
      <c r="G66" s="493">
        <v>173</v>
      </c>
      <c r="H66" s="493">
        <v>42</v>
      </c>
      <c r="I66" s="493">
        <v>131</v>
      </c>
      <c r="J66" s="493">
        <v>245</v>
      </c>
      <c r="K66" s="493">
        <v>110</v>
      </c>
      <c r="L66" s="493">
        <v>135</v>
      </c>
      <c r="M66" s="493">
        <v>20638</v>
      </c>
      <c r="N66" s="493">
        <v>13100</v>
      </c>
      <c r="O66" s="493">
        <v>7538</v>
      </c>
      <c r="P66" s="509">
        <v>19.1</v>
      </c>
      <c r="Q66" s="509">
        <v>2.4</v>
      </c>
      <c r="R66" s="509">
        <v>48.2</v>
      </c>
    </row>
    <row r="67" spans="2:18" ht="16.5" customHeight="1">
      <c r="B67" s="444" t="s">
        <v>270</v>
      </c>
      <c r="C67" s="204" t="s">
        <v>801</v>
      </c>
      <c r="D67" s="492">
        <v>54861</v>
      </c>
      <c r="E67" s="493">
        <v>17081</v>
      </c>
      <c r="F67" s="493">
        <v>37780</v>
      </c>
      <c r="G67" s="493">
        <v>1948</v>
      </c>
      <c r="H67" s="493">
        <v>628</v>
      </c>
      <c r="I67" s="493">
        <v>1320</v>
      </c>
      <c r="J67" s="493">
        <v>1183</v>
      </c>
      <c r="K67" s="493">
        <v>557</v>
      </c>
      <c r="L67" s="493">
        <v>626</v>
      </c>
      <c r="M67" s="493">
        <v>55626</v>
      </c>
      <c r="N67" s="493">
        <v>17152</v>
      </c>
      <c r="O67" s="493">
        <v>38474</v>
      </c>
      <c r="P67" s="509">
        <v>69.1</v>
      </c>
      <c r="Q67" s="509">
        <v>43.2</v>
      </c>
      <c r="R67" s="509">
        <v>80.7</v>
      </c>
    </row>
    <row r="68" spans="2:18" ht="16.5" customHeight="1">
      <c r="B68" s="444" t="s">
        <v>271</v>
      </c>
      <c r="C68" s="204" t="s">
        <v>802</v>
      </c>
      <c r="D68" s="492">
        <v>16237</v>
      </c>
      <c r="E68" s="493">
        <v>6533</v>
      </c>
      <c r="F68" s="493">
        <v>9704</v>
      </c>
      <c r="G68" s="493">
        <v>356</v>
      </c>
      <c r="H68" s="493">
        <v>293</v>
      </c>
      <c r="I68" s="493">
        <v>63</v>
      </c>
      <c r="J68" s="493">
        <v>341</v>
      </c>
      <c r="K68" s="493">
        <v>135</v>
      </c>
      <c r="L68" s="493">
        <v>206</v>
      </c>
      <c r="M68" s="493">
        <v>16252</v>
      </c>
      <c r="N68" s="493">
        <v>6691</v>
      </c>
      <c r="O68" s="493">
        <v>9561</v>
      </c>
      <c r="P68" s="509">
        <v>50.8</v>
      </c>
      <c r="Q68" s="509">
        <v>39.8</v>
      </c>
      <c r="R68" s="509">
        <v>58.5</v>
      </c>
    </row>
    <row r="69" spans="2:18" ht="16.5" customHeight="1">
      <c r="B69" s="444" t="s">
        <v>272</v>
      </c>
      <c r="C69" s="204" t="s">
        <v>803</v>
      </c>
      <c r="D69" s="492">
        <v>42905</v>
      </c>
      <c r="E69" s="493">
        <v>23361</v>
      </c>
      <c r="F69" s="493">
        <v>19544</v>
      </c>
      <c r="G69" s="493">
        <v>77</v>
      </c>
      <c r="H69" s="493">
        <v>42</v>
      </c>
      <c r="I69" s="493">
        <v>35</v>
      </c>
      <c r="J69" s="493">
        <v>53</v>
      </c>
      <c r="K69" s="493">
        <v>23</v>
      </c>
      <c r="L69" s="493">
        <v>30</v>
      </c>
      <c r="M69" s="493">
        <v>42929</v>
      </c>
      <c r="N69" s="493">
        <v>23380</v>
      </c>
      <c r="O69" s="493">
        <v>19549</v>
      </c>
      <c r="P69" s="509">
        <v>13.8</v>
      </c>
      <c r="Q69" s="509">
        <v>6.8</v>
      </c>
      <c r="R69" s="509">
        <v>22.2</v>
      </c>
    </row>
    <row r="70" spans="2:18" ht="16.5" customHeight="1">
      <c r="B70" s="444" t="s">
        <v>273</v>
      </c>
      <c r="C70" s="204" t="s">
        <v>804</v>
      </c>
      <c r="D70" s="492">
        <v>118571</v>
      </c>
      <c r="E70" s="493">
        <v>25646</v>
      </c>
      <c r="F70" s="493">
        <v>92925</v>
      </c>
      <c r="G70" s="493">
        <v>1021</v>
      </c>
      <c r="H70" s="493">
        <v>67</v>
      </c>
      <c r="I70" s="493">
        <v>954</v>
      </c>
      <c r="J70" s="493">
        <v>3512</v>
      </c>
      <c r="K70" s="493">
        <v>166</v>
      </c>
      <c r="L70" s="493">
        <v>3346</v>
      </c>
      <c r="M70" s="493">
        <v>116080</v>
      </c>
      <c r="N70" s="493">
        <v>25547</v>
      </c>
      <c r="O70" s="493">
        <v>90533</v>
      </c>
      <c r="P70" s="509">
        <v>25.6</v>
      </c>
      <c r="Q70" s="509">
        <v>13.2</v>
      </c>
      <c r="R70" s="509">
        <v>29</v>
      </c>
    </row>
    <row r="71" spans="2:18" ht="16.5" customHeight="1">
      <c r="B71" s="444" t="s">
        <v>274</v>
      </c>
      <c r="C71" s="204" t="s">
        <v>741</v>
      </c>
      <c r="D71" s="492">
        <v>4459</v>
      </c>
      <c r="E71" s="493">
        <v>2931</v>
      </c>
      <c r="F71" s="493">
        <v>1528</v>
      </c>
      <c r="G71" s="493">
        <v>11</v>
      </c>
      <c r="H71" s="493">
        <v>9</v>
      </c>
      <c r="I71" s="493">
        <v>2</v>
      </c>
      <c r="J71" s="493">
        <v>29</v>
      </c>
      <c r="K71" s="493">
        <v>20</v>
      </c>
      <c r="L71" s="493">
        <v>9</v>
      </c>
      <c r="M71" s="493">
        <v>4441</v>
      </c>
      <c r="N71" s="493">
        <v>2920</v>
      </c>
      <c r="O71" s="493">
        <v>1521</v>
      </c>
      <c r="P71" s="509">
        <v>17.9</v>
      </c>
      <c r="Q71" s="509">
        <v>9</v>
      </c>
      <c r="R71" s="509">
        <v>35.1</v>
      </c>
    </row>
    <row r="72" spans="2:18" ht="16.5" customHeight="1">
      <c r="B72" s="446" t="s">
        <v>275</v>
      </c>
      <c r="C72" s="205" t="s">
        <v>805</v>
      </c>
      <c r="D72" s="494">
        <v>63284</v>
      </c>
      <c r="E72" s="495">
        <v>29046</v>
      </c>
      <c r="F72" s="495">
        <v>34238</v>
      </c>
      <c r="G72" s="495">
        <v>1298</v>
      </c>
      <c r="H72" s="495">
        <v>450</v>
      </c>
      <c r="I72" s="495">
        <v>848</v>
      </c>
      <c r="J72" s="495">
        <v>1401</v>
      </c>
      <c r="K72" s="495">
        <v>626</v>
      </c>
      <c r="L72" s="495">
        <v>775</v>
      </c>
      <c r="M72" s="495">
        <v>63181</v>
      </c>
      <c r="N72" s="495">
        <v>28870</v>
      </c>
      <c r="O72" s="495">
        <v>34311</v>
      </c>
      <c r="P72" s="511">
        <v>44.1</v>
      </c>
      <c r="Q72" s="511">
        <v>23.7</v>
      </c>
      <c r="R72" s="511">
        <v>61.2</v>
      </c>
    </row>
    <row r="73" spans="2:18" ht="16.5" customHeight="1">
      <c r="B73" s="426" t="s">
        <v>276</v>
      </c>
      <c r="C73" s="206" t="s">
        <v>806</v>
      </c>
      <c r="D73" s="491">
        <v>40809</v>
      </c>
      <c r="E73" s="491">
        <v>22650</v>
      </c>
      <c r="F73" s="491">
        <v>18159</v>
      </c>
      <c r="G73" s="491">
        <v>521</v>
      </c>
      <c r="H73" s="491">
        <v>164</v>
      </c>
      <c r="I73" s="491">
        <v>357</v>
      </c>
      <c r="J73" s="491">
        <v>416</v>
      </c>
      <c r="K73" s="491">
        <v>239</v>
      </c>
      <c r="L73" s="491">
        <v>177</v>
      </c>
      <c r="M73" s="491">
        <v>40914</v>
      </c>
      <c r="N73" s="491">
        <v>22575</v>
      </c>
      <c r="O73" s="491">
        <v>18339</v>
      </c>
      <c r="P73" s="507">
        <v>26.8</v>
      </c>
      <c r="Q73" s="507">
        <v>12.4</v>
      </c>
      <c r="R73" s="507">
        <v>44.6</v>
      </c>
    </row>
    <row r="74" spans="2:18" ht="16.5" customHeight="1">
      <c r="B74" s="427" t="s">
        <v>277</v>
      </c>
      <c r="C74" s="204" t="s">
        <v>743</v>
      </c>
      <c r="D74" s="496">
        <v>3102</v>
      </c>
      <c r="E74" s="496">
        <v>2209</v>
      </c>
      <c r="F74" s="496">
        <v>893</v>
      </c>
      <c r="G74" s="496">
        <v>32</v>
      </c>
      <c r="H74" s="496">
        <v>16</v>
      </c>
      <c r="I74" s="496">
        <v>16</v>
      </c>
      <c r="J74" s="496">
        <v>23</v>
      </c>
      <c r="K74" s="496">
        <v>6</v>
      </c>
      <c r="L74" s="496">
        <v>17</v>
      </c>
      <c r="M74" s="496">
        <v>3111</v>
      </c>
      <c r="N74" s="496">
        <v>2219</v>
      </c>
      <c r="O74" s="496">
        <v>892</v>
      </c>
      <c r="P74" s="512">
        <v>7.9</v>
      </c>
      <c r="Q74" s="512">
        <v>5.3</v>
      </c>
      <c r="R74" s="512">
        <v>14.6</v>
      </c>
    </row>
    <row r="75" spans="2:18" ht="16.5" customHeight="1">
      <c r="B75" s="428" t="s">
        <v>278</v>
      </c>
      <c r="C75" s="207" t="s">
        <v>807</v>
      </c>
      <c r="D75" s="500">
        <v>2172</v>
      </c>
      <c r="E75" s="500">
        <v>1700</v>
      </c>
      <c r="F75" s="500">
        <v>472</v>
      </c>
      <c r="G75" s="500">
        <v>10</v>
      </c>
      <c r="H75" s="500">
        <v>2</v>
      </c>
      <c r="I75" s="500">
        <v>8</v>
      </c>
      <c r="J75" s="500">
        <v>2</v>
      </c>
      <c r="K75" s="500">
        <v>2</v>
      </c>
      <c r="L75" s="500">
        <v>0</v>
      </c>
      <c r="M75" s="500">
        <v>2180</v>
      </c>
      <c r="N75" s="500">
        <v>1700</v>
      </c>
      <c r="O75" s="500">
        <v>480</v>
      </c>
      <c r="P75" s="514">
        <v>5.4</v>
      </c>
      <c r="Q75" s="514">
        <v>3</v>
      </c>
      <c r="R75" s="514">
        <v>13.8</v>
      </c>
    </row>
    <row r="76" spans="2:18" ht="16.5" customHeight="1">
      <c r="B76" s="429" t="s">
        <v>279</v>
      </c>
      <c r="C76" s="208" t="s">
        <v>808</v>
      </c>
      <c r="D76" s="493">
        <v>3973</v>
      </c>
      <c r="E76" s="493">
        <v>3151</v>
      </c>
      <c r="F76" s="493">
        <v>822</v>
      </c>
      <c r="G76" s="493">
        <v>17</v>
      </c>
      <c r="H76" s="493">
        <v>17</v>
      </c>
      <c r="I76" s="493">
        <v>0</v>
      </c>
      <c r="J76" s="493">
        <v>26</v>
      </c>
      <c r="K76" s="493">
        <v>9</v>
      </c>
      <c r="L76" s="493">
        <v>17</v>
      </c>
      <c r="M76" s="493">
        <v>3964</v>
      </c>
      <c r="N76" s="493">
        <v>3159</v>
      </c>
      <c r="O76" s="493">
        <v>805</v>
      </c>
      <c r="P76" s="509">
        <v>1.9</v>
      </c>
      <c r="Q76" s="509">
        <v>0.3</v>
      </c>
      <c r="R76" s="509">
        <v>8.4</v>
      </c>
    </row>
    <row r="77" spans="2:18" ht="16.5" customHeight="1">
      <c r="B77" s="429" t="s">
        <v>280</v>
      </c>
      <c r="C77" s="208" t="s">
        <v>809</v>
      </c>
      <c r="D77" s="493">
        <v>14104</v>
      </c>
      <c r="E77" s="493">
        <v>12271</v>
      </c>
      <c r="F77" s="493">
        <v>1833</v>
      </c>
      <c r="G77" s="493">
        <v>88</v>
      </c>
      <c r="H77" s="493">
        <v>88</v>
      </c>
      <c r="I77" s="493">
        <v>0</v>
      </c>
      <c r="J77" s="493">
        <v>10</v>
      </c>
      <c r="K77" s="493">
        <v>10</v>
      </c>
      <c r="L77" s="493">
        <v>0</v>
      </c>
      <c r="M77" s="493">
        <v>14182</v>
      </c>
      <c r="N77" s="493">
        <v>12349</v>
      </c>
      <c r="O77" s="493">
        <v>1833</v>
      </c>
      <c r="P77" s="509">
        <v>1.3</v>
      </c>
      <c r="Q77" s="509">
        <v>0.6</v>
      </c>
      <c r="R77" s="509">
        <v>6.4</v>
      </c>
    </row>
    <row r="78" spans="2:18" ht="16.5" customHeight="1">
      <c r="B78" s="429" t="s">
        <v>281</v>
      </c>
      <c r="C78" s="208" t="s">
        <v>747</v>
      </c>
      <c r="D78" s="493">
        <v>5966</v>
      </c>
      <c r="E78" s="493">
        <v>3724</v>
      </c>
      <c r="F78" s="493">
        <v>2242</v>
      </c>
      <c r="G78" s="493">
        <v>40</v>
      </c>
      <c r="H78" s="493">
        <v>13</v>
      </c>
      <c r="I78" s="493">
        <v>27</v>
      </c>
      <c r="J78" s="493">
        <v>28</v>
      </c>
      <c r="K78" s="493">
        <v>28</v>
      </c>
      <c r="L78" s="493">
        <v>0</v>
      </c>
      <c r="M78" s="493">
        <v>5978</v>
      </c>
      <c r="N78" s="493">
        <v>3709</v>
      </c>
      <c r="O78" s="493">
        <v>2269</v>
      </c>
      <c r="P78" s="509">
        <v>26.8</v>
      </c>
      <c r="Q78" s="509">
        <v>8.1</v>
      </c>
      <c r="R78" s="509">
        <v>57.3</v>
      </c>
    </row>
    <row r="79" spans="2:18" ht="16.5" customHeight="1">
      <c r="B79" s="429" t="s">
        <v>282</v>
      </c>
      <c r="C79" s="208" t="s">
        <v>810</v>
      </c>
      <c r="D79" s="493">
        <v>22336</v>
      </c>
      <c r="E79" s="493">
        <v>17509</v>
      </c>
      <c r="F79" s="493">
        <v>4827</v>
      </c>
      <c r="G79" s="493">
        <v>196</v>
      </c>
      <c r="H79" s="493">
        <v>111</v>
      </c>
      <c r="I79" s="493">
        <v>85</v>
      </c>
      <c r="J79" s="493">
        <v>101</v>
      </c>
      <c r="K79" s="493">
        <v>50</v>
      </c>
      <c r="L79" s="493">
        <v>51</v>
      </c>
      <c r="M79" s="493">
        <v>22431</v>
      </c>
      <c r="N79" s="493">
        <v>17570</v>
      </c>
      <c r="O79" s="493">
        <v>4861</v>
      </c>
      <c r="P79" s="509">
        <v>1.4</v>
      </c>
      <c r="Q79" s="509">
        <v>0.7</v>
      </c>
      <c r="R79" s="509">
        <v>4</v>
      </c>
    </row>
    <row r="80" spans="2:18" ht="16.5" customHeight="1">
      <c r="B80" s="429" t="s">
        <v>283</v>
      </c>
      <c r="C80" s="208" t="s">
        <v>811</v>
      </c>
      <c r="D80" s="493">
        <v>13584</v>
      </c>
      <c r="E80" s="493">
        <v>8499</v>
      </c>
      <c r="F80" s="493">
        <v>5085</v>
      </c>
      <c r="G80" s="493">
        <v>40</v>
      </c>
      <c r="H80" s="493">
        <v>36</v>
      </c>
      <c r="I80" s="493">
        <v>4</v>
      </c>
      <c r="J80" s="493">
        <v>76</v>
      </c>
      <c r="K80" s="493">
        <v>43</v>
      </c>
      <c r="L80" s="493">
        <v>33</v>
      </c>
      <c r="M80" s="493">
        <v>13548</v>
      </c>
      <c r="N80" s="493">
        <v>8492</v>
      </c>
      <c r="O80" s="493">
        <v>5056</v>
      </c>
      <c r="P80" s="509">
        <v>18.1</v>
      </c>
      <c r="Q80" s="509">
        <v>9</v>
      </c>
      <c r="R80" s="509">
        <v>33.5</v>
      </c>
    </row>
    <row r="81" spans="2:18" ht="16.5" customHeight="1">
      <c r="B81" s="429" t="s">
        <v>284</v>
      </c>
      <c r="C81" s="208" t="s">
        <v>812</v>
      </c>
      <c r="D81" s="493">
        <v>6215</v>
      </c>
      <c r="E81" s="493">
        <v>4846</v>
      </c>
      <c r="F81" s="493">
        <v>1369</v>
      </c>
      <c r="G81" s="493">
        <v>50</v>
      </c>
      <c r="H81" s="493">
        <v>29</v>
      </c>
      <c r="I81" s="493">
        <v>21</v>
      </c>
      <c r="J81" s="493">
        <v>111</v>
      </c>
      <c r="K81" s="493">
        <v>32</v>
      </c>
      <c r="L81" s="493">
        <v>79</v>
      </c>
      <c r="M81" s="493">
        <v>6154</v>
      </c>
      <c r="N81" s="493">
        <v>4843</v>
      </c>
      <c r="O81" s="493">
        <v>1311</v>
      </c>
      <c r="P81" s="509">
        <v>7.3</v>
      </c>
      <c r="Q81" s="509">
        <v>1.7</v>
      </c>
      <c r="R81" s="509">
        <v>28</v>
      </c>
    </row>
    <row r="82" spans="2:18" ht="16.5" customHeight="1">
      <c r="B82" s="429" t="s">
        <v>285</v>
      </c>
      <c r="C82" s="208" t="s">
        <v>813</v>
      </c>
      <c r="D82" s="493">
        <v>2867</v>
      </c>
      <c r="E82" s="493">
        <v>2403</v>
      </c>
      <c r="F82" s="493">
        <v>464</v>
      </c>
      <c r="G82" s="493">
        <v>10</v>
      </c>
      <c r="H82" s="493">
        <v>10</v>
      </c>
      <c r="I82" s="493">
        <v>0</v>
      </c>
      <c r="J82" s="493">
        <v>21</v>
      </c>
      <c r="K82" s="493">
        <v>19</v>
      </c>
      <c r="L82" s="493">
        <v>2</v>
      </c>
      <c r="M82" s="493">
        <v>2856</v>
      </c>
      <c r="N82" s="493">
        <v>2394</v>
      </c>
      <c r="O82" s="493">
        <v>462</v>
      </c>
      <c r="P82" s="509">
        <v>0.3</v>
      </c>
      <c r="Q82" s="509">
        <v>0.3</v>
      </c>
      <c r="R82" s="509">
        <v>0</v>
      </c>
    </row>
    <row r="83" spans="2:18" ht="16.5" customHeight="1">
      <c r="B83" s="429" t="s">
        <v>286</v>
      </c>
      <c r="C83" s="208" t="s">
        <v>752</v>
      </c>
      <c r="D83" s="493" t="s">
        <v>64</v>
      </c>
      <c r="E83" s="493" t="s">
        <v>64</v>
      </c>
      <c r="F83" s="493" t="s">
        <v>64</v>
      </c>
      <c r="G83" s="493" t="s">
        <v>64</v>
      </c>
      <c r="H83" s="493" t="s">
        <v>64</v>
      </c>
      <c r="I83" s="493" t="s">
        <v>64</v>
      </c>
      <c r="J83" s="493" t="s">
        <v>64</v>
      </c>
      <c r="K83" s="493" t="s">
        <v>64</v>
      </c>
      <c r="L83" s="493" t="s">
        <v>64</v>
      </c>
      <c r="M83" s="493" t="s">
        <v>64</v>
      </c>
      <c r="N83" s="493" t="s">
        <v>64</v>
      </c>
      <c r="O83" s="493" t="s">
        <v>64</v>
      </c>
      <c r="P83" s="509" t="s">
        <v>64</v>
      </c>
      <c r="Q83" s="509" t="s">
        <v>64</v>
      </c>
      <c r="R83" s="509" t="s">
        <v>64</v>
      </c>
    </row>
    <row r="84" spans="2:18" ht="16.5" customHeight="1">
      <c r="B84" s="429" t="s">
        <v>287</v>
      </c>
      <c r="C84" s="208" t="s">
        <v>753</v>
      </c>
      <c r="D84" s="493">
        <v>4924</v>
      </c>
      <c r="E84" s="493">
        <v>4330</v>
      </c>
      <c r="F84" s="493">
        <v>594</v>
      </c>
      <c r="G84" s="493">
        <v>22</v>
      </c>
      <c r="H84" s="493">
        <v>21</v>
      </c>
      <c r="I84" s="493">
        <v>1</v>
      </c>
      <c r="J84" s="493">
        <v>27</v>
      </c>
      <c r="K84" s="493">
        <v>21</v>
      </c>
      <c r="L84" s="493">
        <v>6</v>
      </c>
      <c r="M84" s="493">
        <v>4919</v>
      </c>
      <c r="N84" s="493">
        <v>4330</v>
      </c>
      <c r="O84" s="493">
        <v>589</v>
      </c>
      <c r="P84" s="509">
        <v>2.7</v>
      </c>
      <c r="Q84" s="509">
        <v>1.6</v>
      </c>
      <c r="R84" s="509">
        <v>11</v>
      </c>
    </row>
    <row r="85" spans="2:18" ht="16.5" customHeight="1">
      <c r="B85" s="429" t="s">
        <v>288</v>
      </c>
      <c r="C85" s="208" t="s">
        <v>754</v>
      </c>
      <c r="D85" s="493">
        <v>10058</v>
      </c>
      <c r="E85" s="493">
        <v>6449</v>
      </c>
      <c r="F85" s="493">
        <v>3609</v>
      </c>
      <c r="G85" s="493">
        <v>71</v>
      </c>
      <c r="H85" s="493">
        <v>53</v>
      </c>
      <c r="I85" s="493">
        <v>18</v>
      </c>
      <c r="J85" s="493">
        <v>158</v>
      </c>
      <c r="K85" s="493">
        <v>105</v>
      </c>
      <c r="L85" s="493">
        <v>53</v>
      </c>
      <c r="M85" s="493">
        <v>9971</v>
      </c>
      <c r="N85" s="493">
        <v>6397</v>
      </c>
      <c r="O85" s="493">
        <v>3574</v>
      </c>
      <c r="P85" s="509">
        <v>5</v>
      </c>
      <c r="Q85" s="509">
        <v>1.5</v>
      </c>
      <c r="R85" s="509">
        <v>11.1</v>
      </c>
    </row>
    <row r="86" spans="2:18" ht="16.5" customHeight="1">
      <c r="B86" s="429" t="s">
        <v>289</v>
      </c>
      <c r="C86" s="208" t="s">
        <v>814</v>
      </c>
      <c r="D86" s="493">
        <v>8138</v>
      </c>
      <c r="E86" s="493">
        <v>6723</v>
      </c>
      <c r="F86" s="493">
        <v>1415</v>
      </c>
      <c r="G86" s="493">
        <v>102</v>
      </c>
      <c r="H86" s="493">
        <v>83</v>
      </c>
      <c r="I86" s="493">
        <v>19</v>
      </c>
      <c r="J86" s="493">
        <v>64</v>
      </c>
      <c r="K86" s="493">
        <v>47</v>
      </c>
      <c r="L86" s="493">
        <v>17</v>
      </c>
      <c r="M86" s="493">
        <v>8176</v>
      </c>
      <c r="N86" s="493">
        <v>6759</v>
      </c>
      <c r="O86" s="493">
        <v>1417</v>
      </c>
      <c r="P86" s="509">
        <v>10</v>
      </c>
      <c r="Q86" s="509">
        <v>3.6</v>
      </c>
      <c r="R86" s="509">
        <v>40.9</v>
      </c>
    </row>
    <row r="87" spans="2:18" ht="16.5" customHeight="1">
      <c r="B87" s="429" t="s">
        <v>290</v>
      </c>
      <c r="C87" s="208" t="s">
        <v>815</v>
      </c>
      <c r="D87" s="493">
        <v>21935</v>
      </c>
      <c r="E87" s="493">
        <v>18957</v>
      </c>
      <c r="F87" s="493">
        <v>2978</v>
      </c>
      <c r="G87" s="493">
        <v>183</v>
      </c>
      <c r="H87" s="493">
        <v>181</v>
      </c>
      <c r="I87" s="493">
        <v>2</v>
      </c>
      <c r="J87" s="493">
        <v>211</v>
      </c>
      <c r="K87" s="493">
        <v>207</v>
      </c>
      <c r="L87" s="493">
        <v>4</v>
      </c>
      <c r="M87" s="493">
        <v>21907</v>
      </c>
      <c r="N87" s="493">
        <v>18931</v>
      </c>
      <c r="O87" s="493">
        <v>2976</v>
      </c>
      <c r="P87" s="509">
        <v>3.8</v>
      </c>
      <c r="Q87" s="509">
        <v>3.2</v>
      </c>
      <c r="R87" s="509">
        <v>7.9</v>
      </c>
    </row>
    <row r="88" spans="2:18" ht="16.5" customHeight="1">
      <c r="B88" s="429" t="s">
        <v>291</v>
      </c>
      <c r="C88" s="208" t="s">
        <v>816</v>
      </c>
      <c r="D88" s="493">
        <v>7971</v>
      </c>
      <c r="E88" s="493">
        <v>5143</v>
      </c>
      <c r="F88" s="493">
        <v>2828</v>
      </c>
      <c r="G88" s="493">
        <v>60</v>
      </c>
      <c r="H88" s="493">
        <v>30</v>
      </c>
      <c r="I88" s="493">
        <v>30</v>
      </c>
      <c r="J88" s="493">
        <v>69</v>
      </c>
      <c r="K88" s="493">
        <v>49</v>
      </c>
      <c r="L88" s="493">
        <v>20</v>
      </c>
      <c r="M88" s="493">
        <v>7962</v>
      </c>
      <c r="N88" s="493">
        <v>5124</v>
      </c>
      <c r="O88" s="493">
        <v>2838</v>
      </c>
      <c r="P88" s="509">
        <v>6.5</v>
      </c>
      <c r="Q88" s="509">
        <v>1.4</v>
      </c>
      <c r="R88" s="509">
        <v>15.9</v>
      </c>
    </row>
    <row r="89" spans="2:18" ht="16.5" customHeight="1">
      <c r="B89" s="429" t="s">
        <v>292</v>
      </c>
      <c r="C89" s="208" t="s">
        <v>817</v>
      </c>
      <c r="D89" s="493">
        <v>9819</v>
      </c>
      <c r="E89" s="493">
        <v>6021</v>
      </c>
      <c r="F89" s="493">
        <v>3798</v>
      </c>
      <c r="G89" s="493">
        <v>81</v>
      </c>
      <c r="H89" s="493">
        <v>46</v>
      </c>
      <c r="I89" s="493">
        <v>35</v>
      </c>
      <c r="J89" s="493">
        <v>78</v>
      </c>
      <c r="K89" s="493">
        <v>48</v>
      </c>
      <c r="L89" s="493">
        <v>30</v>
      </c>
      <c r="M89" s="493">
        <v>9822</v>
      </c>
      <c r="N89" s="493">
        <v>6019</v>
      </c>
      <c r="O89" s="493">
        <v>3803</v>
      </c>
      <c r="P89" s="509">
        <v>21.2</v>
      </c>
      <c r="Q89" s="509">
        <v>4.8</v>
      </c>
      <c r="R89" s="509">
        <v>47</v>
      </c>
    </row>
    <row r="90" spans="2:18" ht="16.5" customHeight="1">
      <c r="B90" s="429" t="s">
        <v>293</v>
      </c>
      <c r="C90" s="208" t="s">
        <v>818</v>
      </c>
      <c r="D90" s="493">
        <v>27223</v>
      </c>
      <c r="E90" s="493">
        <v>18738</v>
      </c>
      <c r="F90" s="493">
        <v>8485</v>
      </c>
      <c r="G90" s="493">
        <v>136</v>
      </c>
      <c r="H90" s="493">
        <v>115</v>
      </c>
      <c r="I90" s="493">
        <v>21</v>
      </c>
      <c r="J90" s="493">
        <v>199</v>
      </c>
      <c r="K90" s="493">
        <v>163</v>
      </c>
      <c r="L90" s="493">
        <v>36</v>
      </c>
      <c r="M90" s="493">
        <v>27160</v>
      </c>
      <c r="N90" s="493">
        <v>18690</v>
      </c>
      <c r="O90" s="493">
        <v>8470</v>
      </c>
      <c r="P90" s="509">
        <v>1.3</v>
      </c>
      <c r="Q90" s="509">
        <v>0.6</v>
      </c>
      <c r="R90" s="509">
        <v>3</v>
      </c>
    </row>
    <row r="91" spans="2:18" ht="16.5" customHeight="1">
      <c r="B91" s="429" t="s">
        <v>294</v>
      </c>
      <c r="C91" s="208" t="s">
        <v>819</v>
      </c>
      <c r="D91" s="493">
        <v>8631</v>
      </c>
      <c r="E91" s="493">
        <v>5954</v>
      </c>
      <c r="F91" s="493">
        <v>2677</v>
      </c>
      <c r="G91" s="493">
        <v>23</v>
      </c>
      <c r="H91" s="493">
        <v>21</v>
      </c>
      <c r="I91" s="493">
        <v>2</v>
      </c>
      <c r="J91" s="493">
        <v>112</v>
      </c>
      <c r="K91" s="493">
        <v>73</v>
      </c>
      <c r="L91" s="493">
        <v>39</v>
      </c>
      <c r="M91" s="493">
        <v>8542</v>
      </c>
      <c r="N91" s="493">
        <v>5902</v>
      </c>
      <c r="O91" s="493">
        <v>2640</v>
      </c>
      <c r="P91" s="509">
        <v>0.7</v>
      </c>
      <c r="Q91" s="509">
        <v>0.8</v>
      </c>
      <c r="R91" s="509">
        <v>0.3</v>
      </c>
    </row>
    <row r="92" spans="2:18" ht="16.5" customHeight="1">
      <c r="B92" s="429" t="s">
        <v>295</v>
      </c>
      <c r="C92" s="208" t="s">
        <v>820</v>
      </c>
      <c r="D92" s="493">
        <v>84035</v>
      </c>
      <c r="E92" s="493">
        <v>69095</v>
      </c>
      <c r="F92" s="493">
        <v>14940</v>
      </c>
      <c r="G92" s="493">
        <v>486</v>
      </c>
      <c r="H92" s="493">
        <v>354</v>
      </c>
      <c r="I92" s="493">
        <v>132</v>
      </c>
      <c r="J92" s="493">
        <v>464</v>
      </c>
      <c r="K92" s="493">
        <v>349</v>
      </c>
      <c r="L92" s="493">
        <v>115</v>
      </c>
      <c r="M92" s="493">
        <v>84057</v>
      </c>
      <c r="N92" s="493">
        <v>69100</v>
      </c>
      <c r="O92" s="493">
        <v>14957</v>
      </c>
      <c r="P92" s="509">
        <v>1.8</v>
      </c>
      <c r="Q92" s="509">
        <v>0.6</v>
      </c>
      <c r="R92" s="509">
        <v>7.8</v>
      </c>
    </row>
    <row r="93" spans="2:18" ht="16.5" customHeight="1">
      <c r="B93" s="429" t="s">
        <v>296</v>
      </c>
      <c r="C93" s="448" t="s">
        <v>518</v>
      </c>
      <c r="D93" s="493">
        <v>10423</v>
      </c>
      <c r="E93" s="493">
        <v>5804</v>
      </c>
      <c r="F93" s="493">
        <v>4619</v>
      </c>
      <c r="G93" s="493">
        <v>88</v>
      </c>
      <c r="H93" s="493">
        <v>42</v>
      </c>
      <c r="I93" s="493">
        <v>46</v>
      </c>
      <c r="J93" s="493">
        <v>69</v>
      </c>
      <c r="K93" s="493">
        <v>16</v>
      </c>
      <c r="L93" s="493">
        <v>53</v>
      </c>
      <c r="M93" s="493">
        <v>10442</v>
      </c>
      <c r="N93" s="493">
        <v>5830</v>
      </c>
      <c r="O93" s="493">
        <v>4612</v>
      </c>
      <c r="P93" s="509">
        <v>21.1</v>
      </c>
      <c r="Q93" s="509">
        <v>3.4</v>
      </c>
      <c r="R93" s="509">
        <v>43.5</v>
      </c>
    </row>
    <row r="94" spans="2:18" ht="16.5" customHeight="1">
      <c r="B94" s="426" t="s">
        <v>179</v>
      </c>
      <c r="C94" s="523" t="s">
        <v>516</v>
      </c>
      <c r="D94" s="491">
        <v>26409</v>
      </c>
      <c r="E94" s="491">
        <v>13140</v>
      </c>
      <c r="F94" s="491">
        <v>13269</v>
      </c>
      <c r="G94" s="491">
        <v>129</v>
      </c>
      <c r="H94" s="491">
        <v>86</v>
      </c>
      <c r="I94" s="491">
        <v>43</v>
      </c>
      <c r="J94" s="491">
        <v>605</v>
      </c>
      <c r="K94" s="491">
        <v>519</v>
      </c>
      <c r="L94" s="491">
        <v>86</v>
      </c>
      <c r="M94" s="491">
        <v>25933</v>
      </c>
      <c r="N94" s="491">
        <v>12707</v>
      </c>
      <c r="O94" s="491">
        <v>13226</v>
      </c>
      <c r="P94" s="507">
        <v>16.2</v>
      </c>
      <c r="Q94" s="507">
        <v>1.7</v>
      </c>
      <c r="R94" s="507">
        <v>30.1</v>
      </c>
    </row>
    <row r="95" spans="2:18" ht="16.5" customHeight="1">
      <c r="B95" s="430" t="s">
        <v>180</v>
      </c>
      <c r="C95" s="524" t="s">
        <v>517</v>
      </c>
      <c r="D95" s="495">
        <v>66171</v>
      </c>
      <c r="E95" s="495">
        <v>20406</v>
      </c>
      <c r="F95" s="495">
        <v>45765</v>
      </c>
      <c r="G95" s="495">
        <v>672</v>
      </c>
      <c r="H95" s="495">
        <v>284</v>
      </c>
      <c r="I95" s="495">
        <v>388</v>
      </c>
      <c r="J95" s="495">
        <v>1012</v>
      </c>
      <c r="K95" s="495">
        <v>450</v>
      </c>
      <c r="L95" s="495">
        <v>562</v>
      </c>
      <c r="M95" s="495">
        <v>65831</v>
      </c>
      <c r="N95" s="495">
        <v>20240</v>
      </c>
      <c r="O95" s="495">
        <v>45591</v>
      </c>
      <c r="P95" s="511">
        <v>70.3</v>
      </c>
      <c r="Q95" s="511">
        <v>40.9</v>
      </c>
      <c r="R95" s="511">
        <v>83.4</v>
      </c>
    </row>
    <row r="96" spans="2:18" ht="16.5" customHeight="1">
      <c r="B96" s="428" t="s">
        <v>181</v>
      </c>
      <c r="C96" s="207" t="s">
        <v>763</v>
      </c>
      <c r="D96" s="497">
        <v>21947</v>
      </c>
      <c r="E96" s="497">
        <v>9125</v>
      </c>
      <c r="F96" s="497">
        <v>12822</v>
      </c>
      <c r="G96" s="497">
        <v>906</v>
      </c>
      <c r="H96" s="497">
        <v>399</v>
      </c>
      <c r="I96" s="497">
        <v>507</v>
      </c>
      <c r="J96" s="497">
        <v>323</v>
      </c>
      <c r="K96" s="497">
        <v>127</v>
      </c>
      <c r="L96" s="497">
        <v>196</v>
      </c>
      <c r="M96" s="497">
        <v>22530</v>
      </c>
      <c r="N96" s="497">
        <v>9397</v>
      </c>
      <c r="O96" s="497">
        <v>13133</v>
      </c>
      <c r="P96" s="505">
        <v>64.3</v>
      </c>
      <c r="Q96" s="505">
        <v>39.2</v>
      </c>
      <c r="R96" s="505">
        <v>82.2</v>
      </c>
    </row>
    <row r="97" spans="2:18" ht="16.5" customHeight="1">
      <c r="B97" s="429" t="s">
        <v>182</v>
      </c>
      <c r="C97" s="208" t="s">
        <v>821</v>
      </c>
      <c r="D97" s="493">
        <v>32914</v>
      </c>
      <c r="E97" s="493">
        <v>7956</v>
      </c>
      <c r="F97" s="493">
        <v>24958</v>
      </c>
      <c r="G97" s="493">
        <v>1042</v>
      </c>
      <c r="H97" s="493">
        <v>229</v>
      </c>
      <c r="I97" s="493">
        <v>813</v>
      </c>
      <c r="J97" s="493">
        <v>860</v>
      </c>
      <c r="K97" s="493">
        <v>430</v>
      </c>
      <c r="L97" s="493">
        <v>430</v>
      </c>
      <c r="M97" s="493">
        <v>33096</v>
      </c>
      <c r="N97" s="493">
        <v>7755</v>
      </c>
      <c r="O97" s="493">
        <v>25341</v>
      </c>
      <c r="P97" s="509">
        <v>72.5</v>
      </c>
      <c r="Q97" s="509">
        <v>48.1</v>
      </c>
      <c r="R97" s="509">
        <v>79.9</v>
      </c>
    </row>
    <row r="98" spans="2:18" ht="16.5" customHeight="1">
      <c r="B98" s="426" t="s">
        <v>183</v>
      </c>
      <c r="C98" s="206" t="s">
        <v>764</v>
      </c>
      <c r="D98" s="491">
        <v>55845</v>
      </c>
      <c r="E98" s="491">
        <v>15973</v>
      </c>
      <c r="F98" s="491">
        <v>39872</v>
      </c>
      <c r="G98" s="491">
        <v>410</v>
      </c>
      <c r="H98" s="491">
        <v>44</v>
      </c>
      <c r="I98" s="491">
        <v>366</v>
      </c>
      <c r="J98" s="491">
        <v>227</v>
      </c>
      <c r="K98" s="491">
        <v>71</v>
      </c>
      <c r="L98" s="491">
        <v>156</v>
      </c>
      <c r="M98" s="491">
        <v>56028</v>
      </c>
      <c r="N98" s="491">
        <v>15946</v>
      </c>
      <c r="O98" s="491">
        <v>40082</v>
      </c>
      <c r="P98" s="507">
        <v>22.4</v>
      </c>
      <c r="Q98" s="507">
        <v>15.2</v>
      </c>
      <c r="R98" s="507">
        <v>25.3</v>
      </c>
    </row>
    <row r="99" spans="2:18" ht="16.5" customHeight="1">
      <c r="B99" s="430" t="s">
        <v>184</v>
      </c>
      <c r="C99" s="205" t="s">
        <v>822</v>
      </c>
      <c r="D99" s="495">
        <v>62726</v>
      </c>
      <c r="E99" s="495">
        <v>9673</v>
      </c>
      <c r="F99" s="495">
        <v>53053</v>
      </c>
      <c r="G99" s="495">
        <v>611</v>
      </c>
      <c r="H99" s="495">
        <v>23</v>
      </c>
      <c r="I99" s="495">
        <v>588</v>
      </c>
      <c r="J99" s="495">
        <v>3285</v>
      </c>
      <c r="K99" s="495">
        <v>95</v>
      </c>
      <c r="L99" s="495">
        <v>3190</v>
      </c>
      <c r="M99" s="495">
        <v>60052</v>
      </c>
      <c r="N99" s="495">
        <v>9601</v>
      </c>
      <c r="O99" s="495">
        <v>50451</v>
      </c>
      <c r="P99" s="511">
        <v>28.5</v>
      </c>
      <c r="Q99" s="511">
        <v>10</v>
      </c>
      <c r="R99" s="511">
        <v>32</v>
      </c>
    </row>
    <row r="100" spans="2:18" ht="16.5" customHeight="1">
      <c r="B100" s="428" t="s">
        <v>185</v>
      </c>
      <c r="C100" s="207" t="s">
        <v>823</v>
      </c>
      <c r="D100" s="491">
        <v>19433</v>
      </c>
      <c r="E100" s="491">
        <v>10845</v>
      </c>
      <c r="F100" s="491">
        <v>8588</v>
      </c>
      <c r="G100" s="491">
        <v>497</v>
      </c>
      <c r="H100" s="491">
        <v>269</v>
      </c>
      <c r="I100" s="491">
        <v>228</v>
      </c>
      <c r="J100" s="491">
        <v>645</v>
      </c>
      <c r="K100" s="491">
        <v>324</v>
      </c>
      <c r="L100" s="491">
        <v>321</v>
      </c>
      <c r="M100" s="491">
        <v>19285</v>
      </c>
      <c r="N100" s="491">
        <v>10790</v>
      </c>
      <c r="O100" s="491">
        <v>8495</v>
      </c>
      <c r="P100" s="507">
        <v>8.9</v>
      </c>
      <c r="Q100" s="507">
        <v>6.3</v>
      </c>
      <c r="R100" s="507">
        <v>12.2</v>
      </c>
    </row>
    <row r="101" spans="2:18" ht="16.5" customHeight="1">
      <c r="B101" s="429" t="s">
        <v>186</v>
      </c>
      <c r="C101" s="208" t="s">
        <v>824</v>
      </c>
      <c r="D101" s="493">
        <v>38728</v>
      </c>
      <c r="E101" s="493">
        <v>14193</v>
      </c>
      <c r="F101" s="493">
        <v>24535</v>
      </c>
      <c r="G101" s="493">
        <v>801</v>
      </c>
      <c r="H101" s="493">
        <v>181</v>
      </c>
      <c r="I101" s="493">
        <v>620</v>
      </c>
      <c r="J101" s="493">
        <v>674</v>
      </c>
      <c r="K101" s="493">
        <v>261</v>
      </c>
      <c r="L101" s="493">
        <v>413</v>
      </c>
      <c r="M101" s="493">
        <v>38855</v>
      </c>
      <c r="N101" s="493">
        <v>14113</v>
      </c>
      <c r="O101" s="493">
        <v>24742</v>
      </c>
      <c r="P101" s="509">
        <v>67.2</v>
      </c>
      <c r="Q101" s="509">
        <v>43.7</v>
      </c>
      <c r="R101" s="509">
        <v>80.7</v>
      </c>
    </row>
    <row r="102" spans="2:18" ht="16.5" customHeight="1">
      <c r="B102" s="430" t="s">
        <v>187</v>
      </c>
      <c r="C102" s="205" t="s">
        <v>825</v>
      </c>
      <c r="D102" s="502">
        <v>5123</v>
      </c>
      <c r="E102" s="502">
        <v>4008</v>
      </c>
      <c r="F102" s="502">
        <v>1115</v>
      </c>
      <c r="G102" s="502">
        <v>0</v>
      </c>
      <c r="H102" s="502">
        <v>0</v>
      </c>
      <c r="I102" s="502">
        <v>0</v>
      </c>
      <c r="J102" s="502">
        <v>82</v>
      </c>
      <c r="K102" s="502">
        <v>41</v>
      </c>
      <c r="L102" s="502">
        <v>41</v>
      </c>
      <c r="M102" s="502">
        <v>5041</v>
      </c>
      <c r="N102" s="502">
        <v>3967</v>
      </c>
      <c r="O102" s="502">
        <v>1074</v>
      </c>
      <c r="P102" s="515">
        <v>0</v>
      </c>
      <c r="Q102" s="515">
        <v>0</v>
      </c>
      <c r="R102" s="515">
        <v>0</v>
      </c>
    </row>
  </sheetData>
  <sheetProtection/>
  <mergeCells count="12">
    <mergeCell ref="B3:C4"/>
    <mergeCell ref="B54:C55"/>
    <mergeCell ref="M3:O3"/>
    <mergeCell ref="P3:R3"/>
    <mergeCell ref="D54:F54"/>
    <mergeCell ref="G54:I54"/>
    <mergeCell ref="J54:L54"/>
    <mergeCell ref="M54:O54"/>
    <mergeCell ref="P54:R54"/>
    <mergeCell ref="D3:F3"/>
    <mergeCell ref="G3:I3"/>
    <mergeCell ref="J3:L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8.796875" defaultRowHeight="14.25"/>
  <cols>
    <col min="1" max="1" width="1.4921875" style="35" customWidth="1"/>
    <col min="2" max="2" width="2.8984375" style="35" customWidth="1"/>
    <col min="3" max="3" width="2.59765625" style="35" customWidth="1"/>
    <col min="4" max="4" width="6.59765625" style="35" customWidth="1"/>
    <col min="5" max="5" width="4.3984375" style="35" customWidth="1"/>
    <col min="6" max="6" width="31.8984375" style="35" customWidth="1"/>
    <col min="7" max="11" width="7.59765625" style="35" customWidth="1"/>
    <col min="12" max="12" width="8.59765625" style="35" customWidth="1"/>
    <col min="13" max="13" width="2.59765625" style="35" customWidth="1"/>
    <col min="14" max="14" width="1.203125" style="35" customWidth="1"/>
    <col min="15" max="15" width="2.59765625" style="186" customWidth="1"/>
    <col min="16" max="17" width="2.59765625" style="35" customWidth="1"/>
    <col min="18" max="20" width="0" style="35" hidden="1" customWidth="1"/>
    <col min="21" max="16384" width="9" style="35" customWidth="1"/>
  </cols>
  <sheetData>
    <row r="2" spans="2:15" s="33" customFormat="1" ht="24.75" customHeight="1">
      <c r="B2" s="582" t="s">
        <v>104</v>
      </c>
      <c r="C2" s="582"/>
      <c r="D2" s="582"/>
      <c r="E2" s="582"/>
      <c r="F2" s="582"/>
      <c r="G2" s="582"/>
      <c r="H2" s="582"/>
      <c r="I2" s="582"/>
      <c r="J2" s="582"/>
      <c r="K2" s="582"/>
      <c r="L2" s="582"/>
      <c r="M2" s="582"/>
      <c r="N2" s="582"/>
      <c r="O2" s="582"/>
    </row>
    <row r="3" spans="2:15" s="33" customFormat="1" ht="15" customHeight="1">
      <c r="B3" s="31"/>
      <c r="C3" s="31"/>
      <c r="D3" s="31"/>
      <c r="E3" s="31"/>
      <c r="F3" s="32"/>
      <c r="G3" s="32"/>
      <c r="H3" s="32"/>
      <c r="I3" s="32"/>
      <c r="J3" s="32"/>
      <c r="K3" s="32"/>
      <c r="L3" s="32"/>
      <c r="M3" s="31"/>
      <c r="N3" s="31"/>
      <c r="O3" s="186"/>
    </row>
    <row r="4" spans="2:20" ht="15.75" customHeight="1">
      <c r="B4" s="41" t="s">
        <v>641</v>
      </c>
      <c r="C4" s="191"/>
      <c r="D4" s="34"/>
      <c r="E4" s="34"/>
      <c r="F4" s="34"/>
      <c r="G4" s="36"/>
      <c r="H4" s="34"/>
      <c r="I4" s="34"/>
      <c r="J4" s="34"/>
      <c r="K4" s="34"/>
      <c r="L4" s="34"/>
      <c r="M4" s="37">
        <f>REPT("-",R4-LEN(D4))</f>
      </c>
      <c r="N4" s="37"/>
      <c r="O4" s="187"/>
      <c r="T4" s="41"/>
    </row>
    <row r="5" spans="2:14" ht="15.75" customHeight="1">
      <c r="B5" s="41"/>
      <c r="C5" s="34"/>
      <c r="D5" s="34"/>
      <c r="E5" s="34"/>
      <c r="F5" s="34"/>
      <c r="G5" s="34"/>
      <c r="H5" s="34"/>
      <c r="I5" s="34"/>
      <c r="J5" s="34"/>
      <c r="K5" s="34"/>
      <c r="L5" s="34"/>
      <c r="M5" s="34"/>
      <c r="N5" s="34"/>
    </row>
    <row r="6" spans="2:15" ht="18.75" customHeight="1">
      <c r="B6" s="41" t="s">
        <v>105</v>
      </c>
      <c r="C6" s="34"/>
      <c r="D6" s="34"/>
      <c r="E6" s="34"/>
      <c r="F6" s="34"/>
      <c r="G6" s="38"/>
      <c r="H6" s="34"/>
      <c r="I6" s="34"/>
      <c r="J6" s="34"/>
      <c r="K6" s="34"/>
      <c r="L6" s="34"/>
      <c r="M6" s="34"/>
      <c r="N6" s="34"/>
      <c r="O6" s="188"/>
    </row>
    <row r="7" spans="2:15" ht="18.75" customHeight="1">
      <c r="B7" s="34"/>
      <c r="C7" s="191" t="s">
        <v>121</v>
      </c>
      <c r="D7" s="34" t="s">
        <v>716</v>
      </c>
      <c r="E7" s="34"/>
      <c r="F7" s="34"/>
      <c r="G7" s="38"/>
      <c r="H7" s="34"/>
      <c r="I7" s="34"/>
      <c r="J7" s="34"/>
      <c r="K7" s="34"/>
      <c r="L7" s="34"/>
      <c r="M7" s="34"/>
      <c r="N7" s="34"/>
      <c r="O7" s="188"/>
    </row>
    <row r="8" spans="2:20" ht="18.75" customHeight="1">
      <c r="B8" s="34"/>
      <c r="C8" s="191"/>
      <c r="D8" s="34" t="s">
        <v>108</v>
      </c>
      <c r="E8" s="34"/>
      <c r="F8" s="34"/>
      <c r="G8" s="36"/>
      <c r="H8" s="34"/>
      <c r="I8" s="34"/>
      <c r="J8" s="34"/>
      <c r="K8" s="34"/>
      <c r="L8" s="34"/>
      <c r="M8" s="37" t="str">
        <f>REPT("-",R8-LEN(D8))</f>
        <v>------------------------------------------------------------------</v>
      </c>
      <c r="N8" s="37"/>
      <c r="O8" s="187" t="str">
        <f>HYPERLINK("#"&amp;T8&amp;"!A1","1")</f>
        <v>1</v>
      </c>
      <c r="R8" s="35">
        <v>78</v>
      </c>
      <c r="T8" s="41" t="s">
        <v>453</v>
      </c>
    </row>
    <row r="9" spans="2:20" ht="18.75" customHeight="1">
      <c r="B9" s="34"/>
      <c r="C9" s="191"/>
      <c r="D9" s="34" t="s">
        <v>109</v>
      </c>
      <c r="E9" s="34"/>
      <c r="F9" s="34"/>
      <c r="G9" s="36"/>
      <c r="H9" s="34"/>
      <c r="I9" s="34"/>
      <c r="J9" s="34"/>
      <c r="K9" s="34"/>
      <c r="L9" s="34"/>
      <c r="M9" s="37" t="str">
        <f>REPT("-",R9-LEN(D9))</f>
        <v>-----------------------------------------------------------------</v>
      </c>
      <c r="N9" s="37"/>
      <c r="O9" s="187" t="str">
        <f>HYPERLINK("#"&amp;T9&amp;"!A1","1")</f>
        <v>1</v>
      </c>
      <c r="R9" s="35">
        <v>78</v>
      </c>
      <c r="T9" s="41" t="s">
        <v>522</v>
      </c>
    </row>
    <row r="10" spans="2:20" ht="18.75" customHeight="1">
      <c r="B10" s="34"/>
      <c r="C10" s="191" t="s">
        <v>122</v>
      </c>
      <c r="D10" s="34" t="s">
        <v>717</v>
      </c>
      <c r="E10" s="34"/>
      <c r="F10" s="34"/>
      <c r="G10" s="36"/>
      <c r="H10" s="34"/>
      <c r="I10" s="34"/>
      <c r="J10" s="34"/>
      <c r="K10" s="34"/>
      <c r="L10" s="34"/>
      <c r="M10" s="37"/>
      <c r="N10" s="37"/>
      <c r="O10" s="187"/>
      <c r="R10" s="41" t="s">
        <v>106</v>
      </c>
      <c r="T10" s="41" t="s">
        <v>106</v>
      </c>
    </row>
    <row r="11" spans="2:20" ht="18.75" customHeight="1">
      <c r="B11" s="34"/>
      <c r="C11" s="191" t="s">
        <v>106</v>
      </c>
      <c r="D11" s="34" t="s">
        <v>108</v>
      </c>
      <c r="E11" s="34"/>
      <c r="F11" s="34"/>
      <c r="G11" s="38"/>
      <c r="H11" s="34"/>
      <c r="I11" s="34"/>
      <c r="J11" s="34"/>
      <c r="K11" s="34"/>
      <c r="L11" s="34"/>
      <c r="M11" s="37" t="str">
        <f>REPT("-",R11-LEN(D11))</f>
        <v>------------------------------------------------------------------</v>
      </c>
      <c r="N11" s="34"/>
      <c r="O11" s="187" t="str">
        <f>HYPERLINK("#"&amp;T11&amp;"!A1","2")</f>
        <v>2</v>
      </c>
      <c r="R11" s="35">
        <v>78</v>
      </c>
      <c r="T11" s="41" t="s">
        <v>523</v>
      </c>
    </row>
    <row r="12" spans="2:20" ht="18.75" customHeight="1">
      <c r="B12" s="34"/>
      <c r="C12" s="191"/>
      <c r="D12" s="34" t="s">
        <v>109</v>
      </c>
      <c r="E12" s="34"/>
      <c r="F12" s="34"/>
      <c r="G12" s="36"/>
      <c r="H12" s="34"/>
      <c r="I12" s="34"/>
      <c r="J12" s="34"/>
      <c r="K12" s="34"/>
      <c r="L12" s="34"/>
      <c r="M12" s="37" t="str">
        <f>REPT("-",R12-LEN(D12))</f>
        <v>-----------------------------------------------------------------</v>
      </c>
      <c r="N12" s="37"/>
      <c r="O12" s="187" t="str">
        <f>HYPERLINK("#"&amp;T12&amp;"!A1","2")</f>
        <v>2</v>
      </c>
      <c r="R12" s="35">
        <v>78</v>
      </c>
      <c r="T12" s="41" t="s">
        <v>523</v>
      </c>
    </row>
    <row r="13" spans="2:18" ht="18.75" customHeight="1">
      <c r="B13" s="34"/>
      <c r="C13" s="191" t="s">
        <v>123</v>
      </c>
      <c r="D13" s="34" t="s">
        <v>718</v>
      </c>
      <c r="E13" s="34"/>
      <c r="F13" s="34"/>
      <c r="G13" s="36"/>
      <c r="H13" s="34"/>
      <c r="I13" s="34"/>
      <c r="J13" s="34"/>
      <c r="K13" s="34"/>
      <c r="L13" s="34"/>
      <c r="M13" s="37"/>
      <c r="N13" s="37"/>
      <c r="O13" s="187"/>
      <c r="R13" s="41" t="s">
        <v>103</v>
      </c>
    </row>
    <row r="14" spans="2:20" ht="18.75" customHeight="1">
      <c r="B14" s="34"/>
      <c r="C14" s="34"/>
      <c r="D14" s="34" t="s">
        <v>110</v>
      </c>
      <c r="E14" s="34"/>
      <c r="F14" s="34"/>
      <c r="G14" s="36"/>
      <c r="H14" s="34"/>
      <c r="I14" s="34"/>
      <c r="J14" s="34"/>
      <c r="K14" s="34"/>
      <c r="L14" s="34"/>
      <c r="M14" s="37" t="str">
        <f>REPT("-",R14-LEN(D14))</f>
        <v>------------------------------------------------------------------</v>
      </c>
      <c r="N14" s="37"/>
      <c r="O14" s="187" t="str">
        <f>HYPERLINK("#"&amp;T14&amp;"!A1","3")</f>
        <v>3</v>
      </c>
      <c r="R14" s="35">
        <v>78</v>
      </c>
      <c r="T14" s="41" t="s">
        <v>524</v>
      </c>
    </row>
    <row r="15" spans="2:20" ht="18.75" customHeight="1">
      <c r="B15" s="34"/>
      <c r="C15" s="34"/>
      <c r="D15" s="34" t="s">
        <v>109</v>
      </c>
      <c r="E15" s="34"/>
      <c r="F15" s="34"/>
      <c r="G15" s="36"/>
      <c r="H15" s="34"/>
      <c r="I15" s="34"/>
      <c r="J15" s="34"/>
      <c r="K15" s="34"/>
      <c r="L15" s="34"/>
      <c r="M15" s="37" t="str">
        <f>REPT("-",R15-LEN(D15))</f>
        <v>-----------------------------------------------------------------</v>
      </c>
      <c r="N15" s="37"/>
      <c r="O15" s="187" t="str">
        <f>HYPERLINK("#"&amp;T15&amp;"!A1","3")</f>
        <v>3</v>
      </c>
      <c r="R15" s="35">
        <v>78</v>
      </c>
      <c r="T15" s="41" t="s">
        <v>524</v>
      </c>
    </row>
    <row r="16" spans="2:15" ht="10.5" customHeight="1">
      <c r="B16" s="34"/>
      <c r="C16" s="34"/>
      <c r="D16" s="34"/>
      <c r="E16" s="34"/>
      <c r="F16" s="34"/>
      <c r="G16" s="34"/>
      <c r="H16" s="34"/>
      <c r="I16" s="34"/>
      <c r="J16" s="34"/>
      <c r="K16" s="34"/>
      <c r="L16" s="34"/>
      <c r="M16" s="34"/>
      <c r="N16" s="34"/>
      <c r="O16" s="188"/>
    </row>
    <row r="17" spans="2:15" ht="18.75" customHeight="1">
      <c r="B17" s="41" t="s">
        <v>664</v>
      </c>
      <c r="C17" s="34"/>
      <c r="D17" s="34"/>
      <c r="E17" s="34"/>
      <c r="F17" s="34"/>
      <c r="G17" s="34"/>
      <c r="H17" s="34"/>
      <c r="I17" s="34"/>
      <c r="J17" s="34"/>
      <c r="K17" s="34"/>
      <c r="L17" s="34"/>
      <c r="M17" s="34"/>
      <c r="N17" s="34"/>
      <c r="O17" s="188"/>
    </row>
    <row r="18" spans="2:15" ht="18.75" customHeight="1">
      <c r="B18" s="34"/>
      <c r="C18" s="41" t="s">
        <v>120</v>
      </c>
      <c r="D18" s="34"/>
      <c r="E18" s="34"/>
      <c r="F18" s="64"/>
      <c r="G18" s="34"/>
      <c r="H18" s="34"/>
      <c r="I18" s="34"/>
      <c r="J18" s="34"/>
      <c r="K18" s="34"/>
      <c r="L18" s="34"/>
      <c r="M18" s="34"/>
      <c r="N18" s="34"/>
      <c r="O18" s="188"/>
    </row>
    <row r="19" spans="2:20" ht="18.75" customHeight="1">
      <c r="B19" s="34"/>
      <c r="C19" s="34"/>
      <c r="D19" s="191" t="s">
        <v>551</v>
      </c>
      <c r="E19" s="63" t="s">
        <v>665</v>
      </c>
      <c r="F19" s="34"/>
      <c r="G19" s="63"/>
      <c r="H19" s="34"/>
      <c r="I19" s="34"/>
      <c r="J19" s="34"/>
      <c r="K19" s="34"/>
      <c r="L19" s="34"/>
      <c r="M19" s="37" t="str">
        <f aca="true" t="shared" si="0" ref="M19:M28">REPT("-",R19-LEN(E19))</f>
        <v>---------------------------</v>
      </c>
      <c r="N19" s="37"/>
      <c r="O19" s="187" t="str">
        <f>HYPERLINK("#"&amp;T19&amp;"!A1","4")</f>
        <v>4</v>
      </c>
      <c r="R19" s="35">
        <v>58</v>
      </c>
      <c r="T19" s="41" t="s">
        <v>451</v>
      </c>
    </row>
    <row r="20" spans="2:20" ht="18.75" customHeight="1">
      <c r="B20" s="34"/>
      <c r="C20" s="34"/>
      <c r="D20" s="191" t="s">
        <v>552</v>
      </c>
      <c r="E20" s="34" t="s">
        <v>666</v>
      </c>
      <c r="F20" s="34"/>
      <c r="G20" s="34"/>
      <c r="H20" s="34"/>
      <c r="I20" s="34"/>
      <c r="J20" s="34"/>
      <c r="K20" s="34"/>
      <c r="L20" s="34"/>
      <c r="M20" s="37" t="str">
        <f t="shared" si="0"/>
        <v>---------------------------</v>
      </c>
      <c r="N20" s="37"/>
      <c r="O20" s="187" t="str">
        <f>HYPERLINK("#"&amp;T20&amp;"!A1","5")</f>
        <v>5</v>
      </c>
      <c r="R20" s="35">
        <v>58</v>
      </c>
      <c r="T20" s="41" t="s">
        <v>452</v>
      </c>
    </row>
    <row r="21" spans="2:20" ht="18.75" customHeight="1">
      <c r="B21" s="34"/>
      <c r="C21" s="34"/>
      <c r="D21" s="191" t="s">
        <v>553</v>
      </c>
      <c r="E21" s="34" t="s">
        <v>667</v>
      </c>
      <c r="F21" s="34"/>
      <c r="G21" s="34"/>
      <c r="H21" s="34"/>
      <c r="I21" s="34"/>
      <c r="J21" s="34"/>
      <c r="K21" s="34"/>
      <c r="L21" s="34"/>
      <c r="M21" s="37" t="str">
        <f t="shared" si="0"/>
        <v>-------------------------------</v>
      </c>
      <c r="N21" s="37"/>
      <c r="O21" s="187" t="str">
        <f>HYPERLINK("#"&amp;T21&amp;"!A1","6")</f>
        <v>6</v>
      </c>
      <c r="R21" s="35">
        <v>60</v>
      </c>
      <c r="T21" s="41" t="s">
        <v>448</v>
      </c>
    </row>
    <row r="22" spans="2:20" ht="18.75" customHeight="1">
      <c r="B22" s="34"/>
      <c r="C22" s="34"/>
      <c r="D22" s="191" t="s">
        <v>554</v>
      </c>
      <c r="E22" s="34" t="s">
        <v>2</v>
      </c>
      <c r="F22" s="34"/>
      <c r="G22" s="34"/>
      <c r="H22" s="34"/>
      <c r="I22" s="34"/>
      <c r="J22" s="34"/>
      <c r="K22" s="34"/>
      <c r="L22" s="34"/>
      <c r="M22" s="37" t="str">
        <f t="shared" si="0"/>
        <v>-------------------------------</v>
      </c>
      <c r="N22" s="37"/>
      <c r="O22" s="187" t="str">
        <f>HYPERLINK("#"&amp;T22&amp;"!A1","7")</f>
        <v>7</v>
      </c>
      <c r="R22" s="35">
        <v>60</v>
      </c>
      <c r="T22" s="41" t="s">
        <v>449</v>
      </c>
    </row>
    <row r="23" spans="2:20" ht="18.75" customHeight="1">
      <c r="B23" s="34"/>
      <c r="C23" s="34"/>
      <c r="D23" s="191" t="s">
        <v>555</v>
      </c>
      <c r="E23" s="34" t="s">
        <v>705</v>
      </c>
      <c r="F23" s="34"/>
      <c r="G23" s="34"/>
      <c r="H23" s="34"/>
      <c r="I23" s="34"/>
      <c r="J23" s="34"/>
      <c r="K23" s="34"/>
      <c r="L23" s="34"/>
      <c r="M23" s="37" t="str">
        <f t="shared" si="0"/>
        <v>----------------------------</v>
      </c>
      <c r="N23" s="37"/>
      <c r="O23" s="187" t="str">
        <f>HYPERLINK("#"&amp;T23&amp;"!A1","8")</f>
        <v>8</v>
      </c>
      <c r="R23" s="35">
        <v>58</v>
      </c>
      <c r="T23" s="41" t="s">
        <v>450</v>
      </c>
    </row>
    <row r="24" spans="2:20" ht="18.75" customHeight="1">
      <c r="B24" s="34"/>
      <c r="C24" s="34"/>
      <c r="D24" s="191" t="s">
        <v>556</v>
      </c>
      <c r="E24" s="34" t="s">
        <v>706</v>
      </c>
      <c r="F24" s="34"/>
      <c r="G24" s="34"/>
      <c r="H24" s="34"/>
      <c r="I24" s="34"/>
      <c r="J24" s="34"/>
      <c r="K24" s="34"/>
      <c r="L24" s="34"/>
      <c r="M24" s="37" t="str">
        <f t="shared" si="0"/>
        <v>--------------------------</v>
      </c>
      <c r="N24" s="37"/>
      <c r="O24" s="187" t="str">
        <f>HYPERLINK("#"&amp;T24&amp;"!A1","9")</f>
        <v>9</v>
      </c>
      <c r="R24" s="35">
        <v>57</v>
      </c>
      <c r="T24" s="41" t="s">
        <v>659</v>
      </c>
    </row>
    <row r="25" spans="2:20" ht="18.75" customHeight="1">
      <c r="B25" s="34"/>
      <c r="C25" s="34"/>
      <c r="D25" s="191" t="s">
        <v>557</v>
      </c>
      <c r="E25" s="34" t="s">
        <v>3</v>
      </c>
      <c r="F25" s="34"/>
      <c r="G25" s="34"/>
      <c r="H25" s="34"/>
      <c r="I25" s="34"/>
      <c r="J25" s="34"/>
      <c r="K25" s="34"/>
      <c r="L25" s="34"/>
      <c r="M25" s="37" t="str">
        <f t="shared" si="0"/>
        <v>-------------------------</v>
      </c>
      <c r="N25" s="37"/>
      <c r="O25" s="187" t="str">
        <f>HYPERLINK("#"&amp;T25&amp;"!A1","10")</f>
        <v>10</v>
      </c>
      <c r="R25" s="35">
        <v>57</v>
      </c>
      <c r="T25" s="41" t="s">
        <v>660</v>
      </c>
    </row>
    <row r="26" spans="2:20" ht="18.75" customHeight="1">
      <c r="B26" s="34"/>
      <c r="C26" s="34"/>
      <c r="D26" s="191" t="s">
        <v>558</v>
      </c>
      <c r="E26" s="34" t="s">
        <v>707</v>
      </c>
      <c r="F26" s="34"/>
      <c r="G26" s="34"/>
      <c r="H26" s="34"/>
      <c r="I26" s="34"/>
      <c r="J26" s="34"/>
      <c r="K26" s="34"/>
      <c r="L26" s="34"/>
      <c r="M26" s="37" t="str">
        <f t="shared" si="0"/>
        <v>-------------------------</v>
      </c>
      <c r="N26" s="37"/>
      <c r="O26" s="187" t="str">
        <f>HYPERLINK("#"&amp;T26&amp;"!A1","11")</f>
        <v>11</v>
      </c>
      <c r="R26" s="35">
        <v>57</v>
      </c>
      <c r="T26" s="41" t="s">
        <v>0</v>
      </c>
    </row>
    <row r="27" spans="2:20" ht="18.75" customHeight="1">
      <c r="B27" s="34"/>
      <c r="C27" s="34"/>
      <c r="D27" s="191" t="s">
        <v>559</v>
      </c>
      <c r="E27" s="34" t="s">
        <v>668</v>
      </c>
      <c r="F27" s="34"/>
      <c r="G27" s="34"/>
      <c r="H27" s="34"/>
      <c r="I27" s="34"/>
      <c r="J27" s="34"/>
      <c r="K27" s="34"/>
      <c r="L27" s="34"/>
      <c r="M27" s="37" t="str">
        <f t="shared" si="0"/>
        <v>---------------------------------------</v>
      </c>
      <c r="N27" s="37"/>
      <c r="O27" s="187" t="str">
        <f>HYPERLINK("#"&amp;T27&amp;"!A1","12")</f>
        <v>12</v>
      </c>
      <c r="R27" s="35">
        <v>62</v>
      </c>
      <c r="T27" s="41" t="s">
        <v>1</v>
      </c>
    </row>
    <row r="28" spans="2:20" ht="18.75" customHeight="1">
      <c r="B28" s="34"/>
      <c r="C28" s="34"/>
      <c r="D28" s="191" t="s">
        <v>560</v>
      </c>
      <c r="E28" s="34" t="s">
        <v>708</v>
      </c>
      <c r="F28" s="34"/>
      <c r="G28" s="34"/>
      <c r="H28" s="34"/>
      <c r="I28" s="34"/>
      <c r="J28" s="34"/>
      <c r="K28" s="34"/>
      <c r="L28" s="34"/>
      <c r="M28" s="37" t="str">
        <f t="shared" si="0"/>
        <v>-----------------------------------------------</v>
      </c>
      <c r="N28" s="37"/>
      <c r="O28" s="187" t="str">
        <f>HYPERLINK("#"&amp;T28&amp;"!A1","13")</f>
        <v>13</v>
      </c>
      <c r="R28" s="35">
        <v>66</v>
      </c>
      <c r="T28" s="41" t="s">
        <v>785</v>
      </c>
    </row>
    <row r="29" spans="2:15" ht="18.75" customHeight="1">
      <c r="B29" s="34"/>
      <c r="C29" s="34"/>
      <c r="D29" s="37"/>
      <c r="E29" s="37"/>
      <c r="F29" s="34"/>
      <c r="G29" s="34"/>
      <c r="H29" s="34"/>
      <c r="I29" s="34"/>
      <c r="J29" s="34"/>
      <c r="K29" s="34"/>
      <c r="L29" s="34"/>
      <c r="M29" s="34"/>
      <c r="N29" s="34"/>
      <c r="O29" s="188"/>
    </row>
    <row r="30" spans="3:15" ht="18.75" customHeight="1">
      <c r="C30" s="41" t="s">
        <v>113</v>
      </c>
      <c r="D30" s="34"/>
      <c r="E30" s="34"/>
      <c r="F30" s="34"/>
      <c r="G30" s="34"/>
      <c r="H30" s="34"/>
      <c r="I30" s="34"/>
      <c r="J30" s="34"/>
      <c r="K30" s="34"/>
      <c r="L30" s="34"/>
      <c r="M30" s="34"/>
      <c r="N30" s="34"/>
      <c r="O30" s="188"/>
    </row>
    <row r="31" spans="2:20" ht="18.75" customHeight="1">
      <c r="B31" s="34"/>
      <c r="C31" s="34"/>
      <c r="D31" s="191" t="s">
        <v>551</v>
      </c>
      <c r="E31" s="34" t="s">
        <v>786</v>
      </c>
      <c r="G31" s="34"/>
      <c r="H31" s="34"/>
      <c r="I31" s="34"/>
      <c r="J31" s="34"/>
      <c r="K31" s="34"/>
      <c r="L31" s="34"/>
      <c r="M31" s="37" t="str">
        <f aca="true" t="shared" si="1" ref="M31:M44">REPT("-",R31-LEN(E31))</f>
        <v>-----------------------</v>
      </c>
      <c r="N31" s="39"/>
      <c r="O31" s="187" t="str">
        <f>HYPERLINK("#"&amp;T31&amp;"!A1","14")</f>
        <v>14</v>
      </c>
      <c r="R31" s="35">
        <v>55</v>
      </c>
      <c r="T31" s="41" t="s">
        <v>642</v>
      </c>
    </row>
    <row r="32" spans="2:20" ht="18.75" customHeight="1">
      <c r="B32" s="34"/>
      <c r="C32" s="34"/>
      <c r="D32" s="191" t="s">
        <v>552</v>
      </c>
      <c r="E32" s="34" t="s">
        <v>790</v>
      </c>
      <c r="G32" s="34"/>
      <c r="H32" s="34"/>
      <c r="I32" s="34"/>
      <c r="J32" s="34"/>
      <c r="K32" s="34"/>
      <c r="L32" s="34"/>
      <c r="M32" s="37" t="str">
        <f t="shared" si="1"/>
        <v>----------------------</v>
      </c>
      <c r="N32" s="40"/>
      <c r="O32" s="187" t="str">
        <f>HYPERLINK("#"&amp;T32&amp;"!A1","15")</f>
        <v>15</v>
      </c>
      <c r="R32" s="35">
        <v>55</v>
      </c>
      <c r="T32" s="41" t="s">
        <v>642</v>
      </c>
    </row>
    <row r="33" spans="2:20" ht="18.75" customHeight="1">
      <c r="B33" s="34"/>
      <c r="C33" s="34" t="s">
        <v>709</v>
      </c>
      <c r="D33" s="191" t="s">
        <v>553</v>
      </c>
      <c r="E33" s="34" t="s">
        <v>787</v>
      </c>
      <c r="G33" s="34"/>
      <c r="H33" s="34"/>
      <c r="I33" s="34"/>
      <c r="J33" s="34"/>
      <c r="K33" s="34"/>
      <c r="L33" s="34"/>
      <c r="M33" s="37" t="str">
        <f t="shared" si="1"/>
        <v>------------</v>
      </c>
      <c r="N33" s="40"/>
      <c r="O33" s="187" t="str">
        <f>HYPERLINK("#"&amp;T33&amp;"!A1","16")</f>
        <v>16</v>
      </c>
      <c r="R33" s="35">
        <v>50</v>
      </c>
      <c r="T33" s="41" t="s">
        <v>643</v>
      </c>
    </row>
    <row r="34" spans="2:20" ht="18.75" customHeight="1">
      <c r="B34" s="34"/>
      <c r="C34" s="34" t="s">
        <v>710</v>
      </c>
      <c r="D34" s="191" t="s">
        <v>554</v>
      </c>
      <c r="E34" s="34" t="s">
        <v>791</v>
      </c>
      <c r="G34" s="34"/>
      <c r="H34" s="34"/>
      <c r="I34" s="34"/>
      <c r="J34" s="34"/>
      <c r="K34" s="34"/>
      <c r="L34" s="34"/>
      <c r="M34" s="37" t="str">
        <f t="shared" si="1"/>
        <v>-----------</v>
      </c>
      <c r="N34" s="40"/>
      <c r="O34" s="187" t="str">
        <f>HYPERLINK("#"&amp;T34&amp;"!A1","17")</f>
        <v>17</v>
      </c>
      <c r="R34" s="35">
        <v>50</v>
      </c>
      <c r="T34" s="41" t="s">
        <v>643</v>
      </c>
    </row>
    <row r="35" spans="2:20" ht="18.75" customHeight="1">
      <c r="B35" s="34"/>
      <c r="C35" s="34" t="s">
        <v>711</v>
      </c>
      <c r="D35" s="191" t="s">
        <v>555</v>
      </c>
      <c r="E35" s="34" t="s">
        <v>788</v>
      </c>
      <c r="G35" s="34"/>
      <c r="H35" s="34"/>
      <c r="I35" s="34"/>
      <c r="J35" s="34"/>
      <c r="K35" s="34"/>
      <c r="L35" s="34"/>
      <c r="M35" s="37" t="str">
        <f t="shared" si="1"/>
        <v>--------------------</v>
      </c>
      <c r="N35" s="40"/>
      <c r="O35" s="187" t="str">
        <f>HYPERLINK("#"&amp;T35&amp;"!A1","18")</f>
        <v>18</v>
      </c>
      <c r="R35" s="35">
        <v>55</v>
      </c>
      <c r="T35" s="41" t="s">
        <v>644</v>
      </c>
    </row>
    <row r="36" spans="2:20" ht="18.75" customHeight="1">
      <c r="B36" s="34"/>
      <c r="C36" s="34" t="s">
        <v>712</v>
      </c>
      <c r="D36" s="191" t="s">
        <v>556</v>
      </c>
      <c r="E36" s="34" t="s">
        <v>792</v>
      </c>
      <c r="G36" s="34"/>
      <c r="H36" s="34"/>
      <c r="I36" s="34"/>
      <c r="J36" s="34"/>
      <c r="K36" s="34"/>
      <c r="L36" s="34"/>
      <c r="M36" s="37" t="str">
        <f t="shared" si="1"/>
        <v>-------------------</v>
      </c>
      <c r="N36" s="40"/>
      <c r="O36" s="187" t="str">
        <f>HYPERLINK("#"&amp;T36&amp;"!A1","19")</f>
        <v>19</v>
      </c>
      <c r="R36" s="35">
        <v>55</v>
      </c>
      <c r="T36" s="41" t="s">
        <v>644</v>
      </c>
    </row>
    <row r="37" spans="2:20" ht="18.75" customHeight="1">
      <c r="B37" s="34"/>
      <c r="C37" s="34" t="s">
        <v>713</v>
      </c>
      <c r="D37" s="191" t="s">
        <v>557</v>
      </c>
      <c r="E37" s="34" t="s">
        <v>719</v>
      </c>
      <c r="G37" s="34"/>
      <c r="H37" s="34"/>
      <c r="I37" s="34"/>
      <c r="J37" s="34"/>
      <c r="K37" s="34"/>
      <c r="L37" s="34"/>
      <c r="M37" s="37" t="str">
        <f t="shared" si="1"/>
        <v>---------------------------------</v>
      </c>
      <c r="N37" s="40"/>
      <c r="O37" s="187" t="str">
        <f>HYPERLINK("#"&amp;T37&amp;"!A1","20")</f>
        <v>20</v>
      </c>
      <c r="R37" s="35">
        <v>58</v>
      </c>
      <c r="T37" s="41" t="s">
        <v>645</v>
      </c>
    </row>
    <row r="38" spans="2:20" ht="18.75" customHeight="1">
      <c r="B38" s="34"/>
      <c r="C38" s="34" t="s">
        <v>714</v>
      </c>
      <c r="D38" s="191" t="s">
        <v>558</v>
      </c>
      <c r="E38" s="34" t="s">
        <v>720</v>
      </c>
      <c r="G38" s="34"/>
      <c r="H38" s="34"/>
      <c r="I38" s="34"/>
      <c r="J38" s="34"/>
      <c r="K38" s="34"/>
      <c r="L38" s="34"/>
      <c r="M38" s="37" t="str">
        <f t="shared" si="1"/>
        <v>---------------------</v>
      </c>
      <c r="N38" s="40"/>
      <c r="O38" s="187" t="str">
        <f>HYPERLINK("#"&amp;T38&amp;"!A1","21")</f>
        <v>21</v>
      </c>
      <c r="R38" s="35">
        <v>52</v>
      </c>
      <c r="T38" s="41" t="s">
        <v>646</v>
      </c>
    </row>
    <row r="39" spans="2:20" ht="18.75" customHeight="1">
      <c r="B39" s="34"/>
      <c r="C39" s="34"/>
      <c r="D39" s="191" t="s">
        <v>559</v>
      </c>
      <c r="E39" s="34" t="s">
        <v>789</v>
      </c>
      <c r="G39" s="34"/>
      <c r="H39" s="34"/>
      <c r="I39" s="34"/>
      <c r="J39" s="34"/>
      <c r="K39" s="34"/>
      <c r="L39" s="34"/>
      <c r="M39" s="37" t="str">
        <f t="shared" si="1"/>
        <v>------------------</v>
      </c>
      <c r="N39" s="40"/>
      <c r="O39" s="187" t="str">
        <f>HYPERLINK("#"&amp;T39&amp;"!A1","22")</f>
        <v>22</v>
      </c>
      <c r="R39" s="35">
        <v>53</v>
      </c>
      <c r="T39" s="41" t="s">
        <v>647</v>
      </c>
    </row>
    <row r="40" spans="2:20" ht="18.75" customHeight="1">
      <c r="B40" s="34"/>
      <c r="C40" s="34"/>
      <c r="D40" s="191" t="s">
        <v>560</v>
      </c>
      <c r="E40" s="34" t="s">
        <v>793</v>
      </c>
      <c r="G40" s="34"/>
      <c r="H40" s="34"/>
      <c r="I40" s="34"/>
      <c r="J40" s="34"/>
      <c r="K40" s="34"/>
      <c r="L40" s="34"/>
      <c r="M40" s="37" t="str">
        <f t="shared" si="1"/>
        <v>-----------------</v>
      </c>
      <c r="N40" s="40"/>
      <c r="O40" s="187" t="str">
        <f>HYPERLINK("#"&amp;T40&amp;"!A1","23")</f>
        <v>23</v>
      </c>
      <c r="R40" s="35">
        <v>53</v>
      </c>
      <c r="T40" s="41" t="s">
        <v>647</v>
      </c>
    </row>
    <row r="41" spans="2:20" ht="18.75" customHeight="1">
      <c r="B41" s="34"/>
      <c r="C41" s="34"/>
      <c r="D41" s="191" t="s">
        <v>561</v>
      </c>
      <c r="E41" s="34" t="s">
        <v>795</v>
      </c>
      <c r="G41" s="34"/>
      <c r="H41" s="34"/>
      <c r="I41" s="34"/>
      <c r="J41" s="34"/>
      <c r="K41" s="34"/>
      <c r="L41" s="34"/>
      <c r="M41" s="37" t="str">
        <f t="shared" si="1"/>
        <v>----</v>
      </c>
      <c r="N41" s="40"/>
      <c r="O41" s="187" t="str">
        <f>HYPERLINK("#"&amp;T41&amp;"!A1","24")</f>
        <v>24</v>
      </c>
      <c r="R41" s="35">
        <v>46</v>
      </c>
      <c r="T41" s="41" t="s">
        <v>648</v>
      </c>
    </row>
    <row r="42" spans="2:20" ht="18.75" customHeight="1">
      <c r="B42" s="34"/>
      <c r="C42" s="34"/>
      <c r="D42" s="191" t="s">
        <v>562</v>
      </c>
      <c r="E42" s="34" t="s">
        <v>794</v>
      </c>
      <c r="G42" s="34"/>
      <c r="H42" s="34"/>
      <c r="I42" s="34"/>
      <c r="J42" s="34"/>
      <c r="K42" s="34"/>
      <c r="L42" s="34"/>
      <c r="M42" s="37" t="str">
        <f t="shared" si="1"/>
        <v>----</v>
      </c>
      <c r="N42" s="40"/>
      <c r="O42" s="187" t="str">
        <f>HYPERLINK("#"&amp;T42&amp;"!A1","25")</f>
        <v>25</v>
      </c>
      <c r="R42" s="35">
        <v>46</v>
      </c>
      <c r="T42" s="41" t="s">
        <v>648</v>
      </c>
    </row>
    <row r="43" spans="2:20" ht="18.75" customHeight="1">
      <c r="B43" s="34" t="s">
        <v>715</v>
      </c>
      <c r="C43" s="34"/>
      <c r="D43" s="191" t="s">
        <v>563</v>
      </c>
      <c r="E43" s="34" t="s">
        <v>866</v>
      </c>
      <c r="G43" s="34"/>
      <c r="H43" s="34"/>
      <c r="I43" s="34"/>
      <c r="J43" s="34"/>
      <c r="K43" s="34"/>
      <c r="L43" s="34"/>
      <c r="M43" s="37" t="str">
        <f t="shared" si="1"/>
        <v>---------------------------------</v>
      </c>
      <c r="N43" s="40"/>
      <c r="O43" s="187" t="str">
        <f>HYPERLINK("#"&amp;T43&amp;"!A1","26")</f>
        <v>26</v>
      </c>
      <c r="R43" s="35">
        <v>58</v>
      </c>
      <c r="T43" s="41" t="s">
        <v>649</v>
      </c>
    </row>
    <row r="44" spans="2:20" ht="18.75" customHeight="1">
      <c r="B44" s="34"/>
      <c r="C44" s="34"/>
      <c r="D44" s="191" t="s">
        <v>564</v>
      </c>
      <c r="E44" s="34" t="s">
        <v>867</v>
      </c>
      <c r="G44" s="34"/>
      <c r="H44" s="34"/>
      <c r="I44" s="34"/>
      <c r="J44" s="34"/>
      <c r="K44" s="34"/>
      <c r="L44" s="34"/>
      <c r="M44" s="37" t="str">
        <f t="shared" si="1"/>
        <v>--------------------------------</v>
      </c>
      <c r="N44" s="40"/>
      <c r="O44" s="187" t="str">
        <f>HYPERLINK("#"&amp;T44&amp;"!A1","27")</f>
        <v>27</v>
      </c>
      <c r="R44" s="35">
        <v>58</v>
      </c>
      <c r="T44" s="41" t="s">
        <v>649</v>
      </c>
    </row>
    <row r="45" spans="2:20" ht="18.75" customHeight="1">
      <c r="B45" s="34"/>
      <c r="C45" s="34"/>
      <c r="D45" s="201"/>
      <c r="E45" s="34"/>
      <c r="G45" s="34"/>
      <c r="H45" s="34"/>
      <c r="I45" s="34"/>
      <c r="J45" s="34"/>
      <c r="K45" s="34"/>
      <c r="L45" s="34"/>
      <c r="M45" s="37"/>
      <c r="N45" s="40"/>
      <c r="O45" s="187"/>
      <c r="T45" s="41"/>
    </row>
    <row r="46" spans="2:20" ht="18.75" customHeight="1">
      <c r="B46" s="34" t="s">
        <v>107</v>
      </c>
      <c r="C46" s="34"/>
      <c r="D46" s="34"/>
      <c r="E46" s="34"/>
      <c r="F46" s="34"/>
      <c r="G46" s="36"/>
      <c r="H46" s="34"/>
      <c r="I46" s="34"/>
      <c r="J46" s="34"/>
      <c r="K46" s="34"/>
      <c r="L46" s="34"/>
      <c r="M46" s="37" t="str">
        <f>REPT("-",R46-LEN(E46))</f>
        <v>--------------------------------------------------------------------</v>
      </c>
      <c r="N46" s="37"/>
      <c r="O46" s="187" t="str">
        <f>HYPERLINK("#"&amp;T46&amp;"!A1","28")</f>
        <v>28</v>
      </c>
      <c r="R46" s="35">
        <v>68</v>
      </c>
      <c r="T46" s="41" t="s">
        <v>767</v>
      </c>
    </row>
    <row r="47" spans="2:20" ht="18.75" customHeight="1">
      <c r="B47" s="34"/>
      <c r="C47" s="34"/>
      <c r="D47" s="34"/>
      <c r="E47" s="34"/>
      <c r="F47" s="34"/>
      <c r="G47" s="36"/>
      <c r="H47" s="34"/>
      <c r="I47" s="34"/>
      <c r="J47" s="34"/>
      <c r="K47" s="34"/>
      <c r="L47" s="34"/>
      <c r="M47" s="37"/>
      <c r="N47" s="37"/>
      <c r="O47" s="187"/>
      <c r="T47" s="41"/>
    </row>
    <row r="48" spans="2:14" ht="18.75" customHeight="1">
      <c r="B48" s="34"/>
      <c r="C48" s="34"/>
      <c r="D48" s="34"/>
      <c r="E48" s="34"/>
      <c r="F48" s="405"/>
      <c r="G48" s="34"/>
      <c r="H48" s="34"/>
      <c r="I48" s="34"/>
      <c r="J48" s="34"/>
      <c r="K48" s="34"/>
      <c r="L48" s="34"/>
      <c r="M48" s="34"/>
      <c r="N48" s="34"/>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numberStoredAsText="1"/>
  </ignoredErrors>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8.796875" defaultRowHeight="14.25"/>
  <cols>
    <col min="1" max="1" width="7" style="431" customWidth="1"/>
    <col min="2" max="2" width="3.8984375" style="431" customWidth="1"/>
    <col min="3" max="3" width="16.59765625" style="83" customWidth="1"/>
    <col min="4" max="4" width="10" style="83" customWidth="1"/>
    <col min="5" max="6" width="9.8984375" style="83" customWidth="1"/>
    <col min="7" max="7" width="10" style="83" customWidth="1"/>
    <col min="8" max="9" width="9.8984375" style="83" customWidth="1"/>
    <col min="10" max="10" width="10" style="83" customWidth="1"/>
    <col min="11" max="12" width="9.8984375" style="83" customWidth="1"/>
    <col min="13" max="13" width="10" style="83" customWidth="1"/>
    <col min="14" max="15" width="9.8984375" style="83" customWidth="1"/>
    <col min="16" max="16384" width="9" style="83" customWidth="1"/>
  </cols>
  <sheetData>
    <row r="4" spans="5:6" ht="11.25">
      <c r="E4" s="516"/>
      <c r="F4" s="522"/>
    </row>
    <row r="6" spans="3:5" ht="16.5" customHeight="1">
      <c r="C6" s="81"/>
      <c r="E6" s="82" t="s">
        <v>581</v>
      </c>
    </row>
    <row r="7" ht="15.75" customHeight="1"/>
    <row r="8" spans="3:15" ht="16.5" customHeight="1">
      <c r="C8" s="394">
        <v>42948</v>
      </c>
      <c r="O8" s="84" t="s">
        <v>826</v>
      </c>
    </row>
    <row r="9" spans="2:15" ht="16.5" customHeight="1">
      <c r="B9" s="701" t="s">
        <v>857</v>
      </c>
      <c r="C9" s="702"/>
      <c r="D9" s="418"/>
      <c r="E9" s="85" t="s">
        <v>859</v>
      </c>
      <c r="F9" s="86"/>
      <c r="G9" s="85"/>
      <c r="H9" s="85" t="s">
        <v>860</v>
      </c>
      <c r="I9" s="86"/>
      <c r="J9" s="85"/>
      <c r="K9" s="85" t="s">
        <v>861</v>
      </c>
      <c r="L9" s="86"/>
      <c r="M9" s="85"/>
      <c r="N9" s="85" t="s">
        <v>862</v>
      </c>
      <c r="O9" s="86"/>
    </row>
    <row r="10" spans="2:15" ht="9" customHeight="1">
      <c r="B10" s="703"/>
      <c r="C10" s="704"/>
      <c r="D10" s="707" t="s">
        <v>827</v>
      </c>
      <c r="E10" s="416"/>
      <c r="F10" s="417"/>
      <c r="G10" s="707" t="s">
        <v>827</v>
      </c>
      <c r="H10" s="416"/>
      <c r="I10" s="417"/>
      <c r="J10" s="707" t="s">
        <v>827</v>
      </c>
      <c r="K10" s="416"/>
      <c r="L10" s="417"/>
      <c r="M10" s="707" t="s">
        <v>827</v>
      </c>
      <c r="N10" s="416"/>
      <c r="O10" s="417"/>
    </row>
    <row r="11" spans="2:23" ht="16.5" customHeight="1">
      <c r="B11" s="705"/>
      <c r="C11" s="706"/>
      <c r="D11" s="708"/>
      <c r="E11" s="88" t="s">
        <v>703</v>
      </c>
      <c r="F11" s="87" t="s">
        <v>863</v>
      </c>
      <c r="G11" s="708"/>
      <c r="H11" s="88" t="s">
        <v>703</v>
      </c>
      <c r="I11" s="87" t="s">
        <v>863</v>
      </c>
      <c r="J11" s="708"/>
      <c r="K11" s="88" t="s">
        <v>703</v>
      </c>
      <c r="L11" s="87" t="s">
        <v>863</v>
      </c>
      <c r="M11" s="708"/>
      <c r="N11" s="88" t="s">
        <v>703</v>
      </c>
      <c r="O11" s="87" t="s">
        <v>863</v>
      </c>
      <c r="Q11" s="89"/>
      <c r="R11" s="89"/>
      <c r="S11" s="89"/>
      <c r="T11" s="89"/>
      <c r="U11" s="89"/>
      <c r="V11" s="89"/>
      <c r="W11" s="89"/>
    </row>
    <row r="12" spans="2:23" ht="16.5" customHeight="1">
      <c r="B12" s="435" t="s">
        <v>394</v>
      </c>
      <c r="C12" s="437" t="s">
        <v>673</v>
      </c>
      <c r="D12" s="92">
        <v>367173</v>
      </c>
      <c r="E12" s="90">
        <v>365051</v>
      </c>
      <c r="F12" s="91">
        <v>2122</v>
      </c>
      <c r="G12" s="92">
        <v>276354</v>
      </c>
      <c r="H12" s="90">
        <v>266875</v>
      </c>
      <c r="I12" s="91">
        <v>9479</v>
      </c>
      <c r="J12" s="90">
        <v>256762</v>
      </c>
      <c r="K12" s="90">
        <v>244597</v>
      </c>
      <c r="L12" s="91">
        <v>12165</v>
      </c>
      <c r="M12" s="90">
        <v>233159</v>
      </c>
      <c r="N12" s="90">
        <v>217901</v>
      </c>
      <c r="O12" s="91">
        <v>15258</v>
      </c>
      <c r="Q12" s="89"/>
      <c r="R12" s="89"/>
      <c r="S12" s="89"/>
      <c r="T12" s="89"/>
      <c r="U12" s="89"/>
      <c r="V12" s="89"/>
      <c r="W12" s="89"/>
    </row>
    <row r="13" spans="1:23" ht="16.5" customHeight="1">
      <c r="A13" s="125"/>
      <c r="B13" s="435" t="s">
        <v>346</v>
      </c>
      <c r="C13" s="432" t="s">
        <v>674</v>
      </c>
      <c r="D13" s="92" t="s">
        <v>95</v>
      </c>
      <c r="E13" s="90" t="s">
        <v>95</v>
      </c>
      <c r="F13" s="91" t="s">
        <v>95</v>
      </c>
      <c r="G13" s="92">
        <v>362438</v>
      </c>
      <c r="H13" s="90">
        <v>362438</v>
      </c>
      <c r="I13" s="91">
        <v>0</v>
      </c>
      <c r="J13" s="90" t="s">
        <v>64</v>
      </c>
      <c r="K13" s="90" t="s">
        <v>64</v>
      </c>
      <c r="L13" s="91" t="s">
        <v>64</v>
      </c>
      <c r="M13" s="90">
        <v>341011</v>
      </c>
      <c r="N13" s="90">
        <v>308168</v>
      </c>
      <c r="O13" s="91">
        <v>32843</v>
      </c>
      <c r="Q13" s="89"/>
      <c r="R13" s="89"/>
      <c r="S13" s="89"/>
      <c r="T13" s="89"/>
      <c r="U13" s="89"/>
      <c r="V13" s="89"/>
      <c r="W13" s="89"/>
    </row>
    <row r="14" spans="2:23" ht="16.5" customHeight="1">
      <c r="B14" s="435" t="s">
        <v>382</v>
      </c>
      <c r="C14" s="432" t="s">
        <v>675</v>
      </c>
      <c r="D14" s="92">
        <v>379919</v>
      </c>
      <c r="E14" s="90">
        <v>377592</v>
      </c>
      <c r="F14" s="91">
        <v>2327</v>
      </c>
      <c r="G14" s="92">
        <v>323443</v>
      </c>
      <c r="H14" s="90">
        <v>309369</v>
      </c>
      <c r="I14" s="91">
        <v>14074</v>
      </c>
      <c r="J14" s="90">
        <v>300357</v>
      </c>
      <c r="K14" s="90">
        <v>276972</v>
      </c>
      <c r="L14" s="91">
        <v>23385</v>
      </c>
      <c r="M14" s="90">
        <v>254113</v>
      </c>
      <c r="N14" s="90">
        <v>233797</v>
      </c>
      <c r="O14" s="91">
        <v>20316</v>
      </c>
      <c r="Q14" s="89"/>
      <c r="R14" s="89"/>
      <c r="S14" s="89"/>
      <c r="T14" s="89"/>
      <c r="U14" s="89"/>
      <c r="V14" s="89"/>
      <c r="W14" s="89"/>
    </row>
    <row r="15" spans="2:23" ht="16.5" customHeight="1">
      <c r="B15" s="435" t="s">
        <v>383</v>
      </c>
      <c r="C15" s="433" t="s">
        <v>688</v>
      </c>
      <c r="D15" s="92" t="s">
        <v>64</v>
      </c>
      <c r="E15" s="90" t="s">
        <v>64</v>
      </c>
      <c r="F15" s="91" t="s">
        <v>64</v>
      </c>
      <c r="G15" s="92" t="s">
        <v>64</v>
      </c>
      <c r="H15" s="90" t="s">
        <v>64</v>
      </c>
      <c r="I15" s="91" t="s">
        <v>64</v>
      </c>
      <c r="J15" s="90" t="s">
        <v>64</v>
      </c>
      <c r="K15" s="90" t="s">
        <v>64</v>
      </c>
      <c r="L15" s="91" t="s">
        <v>64</v>
      </c>
      <c r="M15" s="90" t="s">
        <v>95</v>
      </c>
      <c r="N15" s="90" t="s">
        <v>95</v>
      </c>
      <c r="O15" s="91" t="s">
        <v>95</v>
      </c>
      <c r="Q15" s="89"/>
      <c r="R15" s="89"/>
      <c r="S15" s="89"/>
      <c r="T15" s="89"/>
      <c r="U15" s="89"/>
      <c r="V15" s="89"/>
      <c r="W15" s="89"/>
    </row>
    <row r="16" spans="2:23" ht="16.5" customHeight="1">
      <c r="B16" s="435" t="s">
        <v>384</v>
      </c>
      <c r="C16" s="432" t="s">
        <v>669</v>
      </c>
      <c r="D16" s="92" t="s">
        <v>95</v>
      </c>
      <c r="E16" s="90" t="s">
        <v>95</v>
      </c>
      <c r="F16" s="91" t="s">
        <v>95</v>
      </c>
      <c r="G16" s="92">
        <v>468196</v>
      </c>
      <c r="H16" s="90">
        <v>464342</v>
      </c>
      <c r="I16" s="91">
        <v>3854</v>
      </c>
      <c r="J16" s="90">
        <v>298186</v>
      </c>
      <c r="K16" s="90">
        <v>296552</v>
      </c>
      <c r="L16" s="91">
        <v>1634</v>
      </c>
      <c r="M16" s="90">
        <v>238985</v>
      </c>
      <c r="N16" s="90">
        <v>238248</v>
      </c>
      <c r="O16" s="91">
        <v>737</v>
      </c>
      <c r="Q16" s="89"/>
      <c r="R16" s="89"/>
      <c r="S16" s="89"/>
      <c r="T16" s="89"/>
      <c r="U16" s="89"/>
      <c r="V16" s="89"/>
      <c r="W16" s="89"/>
    </row>
    <row r="17" spans="1:23" ht="16.5" customHeight="1">
      <c r="A17" s="125" t="s">
        <v>858</v>
      </c>
      <c r="B17" s="435" t="s">
        <v>302</v>
      </c>
      <c r="C17" s="432" t="s">
        <v>687</v>
      </c>
      <c r="D17" s="92" t="s">
        <v>64</v>
      </c>
      <c r="E17" s="90" t="s">
        <v>64</v>
      </c>
      <c r="F17" s="91" t="s">
        <v>64</v>
      </c>
      <c r="G17" s="92">
        <v>301603</v>
      </c>
      <c r="H17" s="90">
        <v>288078</v>
      </c>
      <c r="I17" s="91">
        <v>13525</v>
      </c>
      <c r="J17" s="90">
        <v>280798</v>
      </c>
      <c r="K17" s="90">
        <v>272485</v>
      </c>
      <c r="L17" s="91">
        <v>8313</v>
      </c>
      <c r="M17" s="90">
        <v>291791</v>
      </c>
      <c r="N17" s="90">
        <v>287804</v>
      </c>
      <c r="O17" s="91">
        <v>3987</v>
      </c>
      <c r="Q17" s="89"/>
      <c r="R17" s="89"/>
      <c r="S17" s="89"/>
      <c r="T17" s="89"/>
      <c r="U17" s="89"/>
      <c r="V17" s="89"/>
      <c r="W17" s="89"/>
    </row>
    <row r="18" spans="1:23" ht="16.5" customHeight="1">
      <c r="A18" s="390">
        <v>20</v>
      </c>
      <c r="B18" s="435" t="s">
        <v>385</v>
      </c>
      <c r="C18" s="432" t="s">
        <v>694</v>
      </c>
      <c r="D18" s="92">
        <v>237129</v>
      </c>
      <c r="E18" s="90">
        <v>231895</v>
      </c>
      <c r="F18" s="91">
        <v>5234</v>
      </c>
      <c r="G18" s="92">
        <v>163643</v>
      </c>
      <c r="H18" s="90">
        <v>153199</v>
      </c>
      <c r="I18" s="91">
        <v>10444</v>
      </c>
      <c r="J18" s="90">
        <v>217368</v>
      </c>
      <c r="K18" s="90">
        <v>205697</v>
      </c>
      <c r="L18" s="91">
        <v>11671</v>
      </c>
      <c r="M18" s="90">
        <v>210688</v>
      </c>
      <c r="N18" s="90">
        <v>200062</v>
      </c>
      <c r="O18" s="91">
        <v>10626</v>
      </c>
      <c r="Q18" s="89"/>
      <c r="R18" s="89"/>
      <c r="S18" s="89"/>
      <c r="T18" s="89"/>
      <c r="U18" s="89"/>
      <c r="V18" s="89"/>
      <c r="W18" s="89"/>
    </row>
    <row r="19" spans="1:23" ht="16.5" customHeight="1">
      <c r="A19" s="93" t="s">
        <v>858</v>
      </c>
      <c r="B19" s="435" t="s">
        <v>194</v>
      </c>
      <c r="C19" s="432" t="s">
        <v>695</v>
      </c>
      <c r="D19" s="92" t="s">
        <v>64</v>
      </c>
      <c r="E19" s="90" t="s">
        <v>64</v>
      </c>
      <c r="F19" s="91" t="s">
        <v>64</v>
      </c>
      <c r="G19" s="92">
        <v>366231</v>
      </c>
      <c r="H19" s="90">
        <v>364264</v>
      </c>
      <c r="I19" s="91">
        <v>1967</v>
      </c>
      <c r="J19" s="90">
        <v>467755</v>
      </c>
      <c r="K19" s="90">
        <v>389866</v>
      </c>
      <c r="L19" s="91">
        <v>77889</v>
      </c>
      <c r="M19" s="90">
        <v>332361</v>
      </c>
      <c r="N19" s="90">
        <v>332361</v>
      </c>
      <c r="O19" s="91">
        <v>0</v>
      </c>
      <c r="Q19" s="89"/>
      <c r="R19" s="89"/>
      <c r="S19" s="89"/>
      <c r="T19" s="89"/>
      <c r="U19" s="89"/>
      <c r="V19" s="89"/>
      <c r="W19" s="89"/>
    </row>
    <row r="20" spans="2:23" ht="16.5" customHeight="1">
      <c r="B20" s="435" t="s">
        <v>386</v>
      </c>
      <c r="C20" s="433" t="s">
        <v>686</v>
      </c>
      <c r="D20" s="92" t="s">
        <v>64</v>
      </c>
      <c r="E20" s="90" t="s">
        <v>64</v>
      </c>
      <c r="F20" s="91" t="s">
        <v>64</v>
      </c>
      <c r="G20" s="92" t="s">
        <v>64</v>
      </c>
      <c r="H20" s="90" t="s">
        <v>64</v>
      </c>
      <c r="I20" s="91" t="s">
        <v>64</v>
      </c>
      <c r="J20" s="90">
        <v>255941</v>
      </c>
      <c r="K20" s="90">
        <v>243093</v>
      </c>
      <c r="L20" s="91">
        <v>12848</v>
      </c>
      <c r="M20" s="90">
        <v>259062</v>
      </c>
      <c r="N20" s="90">
        <v>236059</v>
      </c>
      <c r="O20" s="91">
        <v>23003</v>
      </c>
      <c r="Q20" s="89"/>
      <c r="R20" s="89"/>
      <c r="S20" s="89"/>
      <c r="T20" s="89"/>
      <c r="U20" s="89"/>
      <c r="V20" s="89"/>
      <c r="W20" s="89"/>
    </row>
    <row r="21" spans="2:23" ht="16.5" customHeight="1">
      <c r="B21" s="435" t="s">
        <v>387</v>
      </c>
      <c r="C21" s="433" t="s">
        <v>685</v>
      </c>
      <c r="D21" s="92">
        <v>456090</v>
      </c>
      <c r="E21" s="90">
        <v>456090</v>
      </c>
      <c r="F21" s="91">
        <v>0</v>
      </c>
      <c r="G21" s="92">
        <v>277402</v>
      </c>
      <c r="H21" s="90">
        <v>277402</v>
      </c>
      <c r="I21" s="91">
        <v>0</v>
      </c>
      <c r="J21" s="90">
        <v>274515</v>
      </c>
      <c r="K21" s="90">
        <v>257371</v>
      </c>
      <c r="L21" s="91">
        <v>17144</v>
      </c>
      <c r="M21" s="90">
        <v>306952</v>
      </c>
      <c r="N21" s="90">
        <v>293660</v>
      </c>
      <c r="O21" s="91">
        <v>13292</v>
      </c>
      <c r="Q21" s="89"/>
      <c r="R21" s="89"/>
      <c r="S21" s="89"/>
      <c r="T21" s="89"/>
      <c r="U21" s="89"/>
      <c r="V21" s="89"/>
      <c r="W21" s="89"/>
    </row>
    <row r="22" spans="2:23" ht="16.5" customHeight="1">
      <c r="B22" s="435" t="s">
        <v>388</v>
      </c>
      <c r="C22" s="433" t="s">
        <v>684</v>
      </c>
      <c r="D22" s="92" t="s">
        <v>95</v>
      </c>
      <c r="E22" s="90" t="s">
        <v>95</v>
      </c>
      <c r="F22" s="91" t="s">
        <v>95</v>
      </c>
      <c r="G22" s="92">
        <v>172791</v>
      </c>
      <c r="H22" s="90">
        <v>172791</v>
      </c>
      <c r="I22" s="91">
        <v>0</v>
      </c>
      <c r="J22" s="90">
        <v>138447</v>
      </c>
      <c r="K22" s="90">
        <v>135442</v>
      </c>
      <c r="L22" s="91">
        <v>3005</v>
      </c>
      <c r="M22" s="90">
        <v>124844</v>
      </c>
      <c r="N22" s="90">
        <v>113911</v>
      </c>
      <c r="O22" s="91">
        <v>10933</v>
      </c>
      <c r="Q22" s="89"/>
      <c r="R22" s="89"/>
      <c r="S22" s="89"/>
      <c r="T22" s="89"/>
      <c r="U22" s="89"/>
      <c r="V22" s="89"/>
      <c r="W22" s="89"/>
    </row>
    <row r="23" spans="2:23" ht="16.5" customHeight="1">
      <c r="B23" s="435" t="s">
        <v>389</v>
      </c>
      <c r="C23" s="433" t="s">
        <v>683</v>
      </c>
      <c r="D23" s="92" t="s">
        <v>95</v>
      </c>
      <c r="E23" s="90" t="s">
        <v>95</v>
      </c>
      <c r="F23" s="91" t="s">
        <v>95</v>
      </c>
      <c r="G23" s="92">
        <v>186840</v>
      </c>
      <c r="H23" s="90">
        <v>186840</v>
      </c>
      <c r="I23" s="91">
        <v>0</v>
      </c>
      <c r="J23" s="90">
        <v>217755</v>
      </c>
      <c r="K23" s="90">
        <v>187438</v>
      </c>
      <c r="L23" s="91">
        <v>30317</v>
      </c>
      <c r="M23" s="90">
        <v>228157</v>
      </c>
      <c r="N23" s="90">
        <v>167926</v>
      </c>
      <c r="O23" s="91">
        <v>60231</v>
      </c>
      <c r="Q23" s="89"/>
      <c r="R23" s="89"/>
      <c r="S23" s="89"/>
      <c r="T23" s="89"/>
      <c r="U23" s="89"/>
      <c r="V23" s="89"/>
      <c r="W23" s="89"/>
    </row>
    <row r="24" spans="2:23" ht="16.5" customHeight="1">
      <c r="B24" s="435" t="s">
        <v>390</v>
      </c>
      <c r="C24" s="432" t="s">
        <v>676</v>
      </c>
      <c r="D24" s="92">
        <v>321288</v>
      </c>
      <c r="E24" s="90">
        <v>321288</v>
      </c>
      <c r="F24" s="91">
        <v>0</v>
      </c>
      <c r="G24" s="92">
        <v>304127</v>
      </c>
      <c r="H24" s="90">
        <v>304035</v>
      </c>
      <c r="I24" s="91">
        <v>92</v>
      </c>
      <c r="J24" s="90" t="s">
        <v>64</v>
      </c>
      <c r="K24" s="90" t="s">
        <v>64</v>
      </c>
      <c r="L24" s="91" t="s">
        <v>64</v>
      </c>
      <c r="M24" s="90">
        <v>221708</v>
      </c>
      <c r="N24" s="90">
        <v>221663</v>
      </c>
      <c r="O24" s="91">
        <v>45</v>
      </c>
      <c r="Q24" s="89"/>
      <c r="R24" s="89"/>
      <c r="S24" s="89"/>
      <c r="T24" s="89"/>
      <c r="U24" s="89"/>
      <c r="V24" s="89"/>
      <c r="W24" s="89"/>
    </row>
    <row r="25" spans="2:23" ht="16.5" customHeight="1">
      <c r="B25" s="435" t="s">
        <v>391</v>
      </c>
      <c r="C25" s="432" t="s">
        <v>672</v>
      </c>
      <c r="D25" s="92">
        <v>388981</v>
      </c>
      <c r="E25" s="90">
        <v>388705</v>
      </c>
      <c r="F25" s="91">
        <v>276</v>
      </c>
      <c r="G25" s="92">
        <v>215017</v>
      </c>
      <c r="H25" s="90">
        <v>215017</v>
      </c>
      <c r="I25" s="91">
        <v>0</v>
      </c>
      <c r="J25" s="90">
        <v>250324</v>
      </c>
      <c r="K25" s="90">
        <v>244953</v>
      </c>
      <c r="L25" s="91">
        <v>5371</v>
      </c>
      <c r="M25" s="90">
        <v>192450</v>
      </c>
      <c r="N25" s="90">
        <v>182198</v>
      </c>
      <c r="O25" s="91">
        <v>10252</v>
      </c>
      <c r="Q25" s="89"/>
      <c r="R25" s="89"/>
      <c r="S25" s="89"/>
      <c r="T25" s="89"/>
      <c r="U25" s="89"/>
      <c r="V25" s="89"/>
      <c r="W25" s="89"/>
    </row>
    <row r="26" spans="2:23" ht="16.5" customHeight="1">
      <c r="B26" s="435" t="s">
        <v>392</v>
      </c>
      <c r="C26" s="432" t="s">
        <v>670</v>
      </c>
      <c r="D26" s="92" t="s">
        <v>95</v>
      </c>
      <c r="E26" s="90" t="s">
        <v>95</v>
      </c>
      <c r="F26" s="91" t="s">
        <v>95</v>
      </c>
      <c r="G26" s="92">
        <v>507173</v>
      </c>
      <c r="H26" s="90">
        <v>307124</v>
      </c>
      <c r="I26" s="91">
        <v>200049</v>
      </c>
      <c r="J26" s="90">
        <v>312004</v>
      </c>
      <c r="K26" s="90">
        <v>311153</v>
      </c>
      <c r="L26" s="91">
        <v>851</v>
      </c>
      <c r="M26" s="90">
        <v>274414</v>
      </c>
      <c r="N26" s="90">
        <v>273324</v>
      </c>
      <c r="O26" s="91">
        <v>1090</v>
      </c>
      <c r="Q26" s="89"/>
      <c r="R26" s="89"/>
      <c r="S26" s="89"/>
      <c r="T26" s="89"/>
      <c r="U26" s="89"/>
      <c r="V26" s="89"/>
      <c r="W26" s="89"/>
    </row>
    <row r="27" spans="1:23" ht="16.5" customHeight="1">
      <c r="A27" s="431" t="s">
        <v>728</v>
      </c>
      <c r="B27" s="436" t="s">
        <v>393</v>
      </c>
      <c r="C27" s="434" t="s">
        <v>671</v>
      </c>
      <c r="D27" s="94">
        <v>152908</v>
      </c>
      <c r="E27" s="95">
        <v>145862</v>
      </c>
      <c r="F27" s="96">
        <v>7046</v>
      </c>
      <c r="G27" s="94">
        <v>141102</v>
      </c>
      <c r="H27" s="95">
        <v>141102</v>
      </c>
      <c r="I27" s="96">
        <v>0</v>
      </c>
      <c r="J27" s="95">
        <v>173216</v>
      </c>
      <c r="K27" s="95">
        <v>172662</v>
      </c>
      <c r="L27" s="96">
        <v>554</v>
      </c>
      <c r="M27" s="95">
        <v>243984</v>
      </c>
      <c r="N27" s="95">
        <v>219269</v>
      </c>
      <c r="O27" s="96">
        <v>24715</v>
      </c>
      <c r="W27" s="51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21"/>
    </row>
  </sheetData>
  <sheetProtection/>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8.796875" defaultRowHeight="14.25"/>
  <cols>
    <col min="1" max="1" width="7" style="83" customWidth="1"/>
    <col min="2" max="2" width="3.8984375" style="83" customWidth="1"/>
    <col min="3" max="3" width="16.59765625" style="83" customWidth="1"/>
    <col min="4" max="4" width="7.09765625" style="83" customWidth="1"/>
    <col min="5" max="5" width="7.59765625" style="83" customWidth="1"/>
    <col min="6" max="8" width="7.19921875" style="83" customWidth="1"/>
    <col min="9" max="9" width="7.59765625" style="83" customWidth="1"/>
    <col min="10" max="12" width="7.19921875" style="83" customWidth="1"/>
    <col min="13" max="13" width="7.59765625" style="83" customWidth="1"/>
    <col min="14" max="15" width="7.19921875" style="83" customWidth="1"/>
    <col min="16" max="16" width="7.09765625" style="83" customWidth="1"/>
    <col min="17" max="17" width="7.59765625" style="83" customWidth="1"/>
    <col min="18" max="19" width="7.19921875" style="83" customWidth="1"/>
    <col min="20" max="16384" width="9" style="83" customWidth="1"/>
  </cols>
  <sheetData>
    <row r="6" spans="3:5" ht="16.5" customHeight="1">
      <c r="C6" s="81"/>
      <c r="E6" s="82" t="s">
        <v>582</v>
      </c>
    </row>
    <row r="7" ht="15.75" customHeight="1"/>
    <row r="8" ht="16.5" customHeight="1">
      <c r="C8" s="394">
        <v>42948</v>
      </c>
    </row>
    <row r="9" spans="2:21" ht="16.5" customHeight="1">
      <c r="B9" s="701" t="s">
        <v>857</v>
      </c>
      <c r="C9" s="702"/>
      <c r="D9" s="97"/>
      <c r="E9" s="711" t="s">
        <v>859</v>
      </c>
      <c r="F9" s="711"/>
      <c r="G9" s="99"/>
      <c r="H9" s="98"/>
      <c r="I9" s="711" t="s">
        <v>860</v>
      </c>
      <c r="J9" s="711"/>
      <c r="K9" s="99"/>
      <c r="L9" s="98"/>
      <c r="M9" s="711" t="s">
        <v>861</v>
      </c>
      <c r="N9" s="711"/>
      <c r="O9" s="99"/>
      <c r="P9" s="98"/>
      <c r="Q9" s="711" t="s">
        <v>862</v>
      </c>
      <c r="R9" s="711"/>
      <c r="S9" s="99"/>
      <c r="T9" s="516"/>
      <c r="U9" s="516"/>
    </row>
    <row r="10" spans="2:21" ht="9" customHeight="1">
      <c r="B10" s="703"/>
      <c r="C10" s="704"/>
      <c r="D10" s="709" t="s">
        <v>834</v>
      </c>
      <c r="E10" s="709" t="s">
        <v>783</v>
      </c>
      <c r="F10" s="419"/>
      <c r="G10" s="420"/>
      <c r="H10" s="709" t="s">
        <v>834</v>
      </c>
      <c r="I10" s="709" t="s">
        <v>783</v>
      </c>
      <c r="J10" s="419"/>
      <c r="K10" s="420"/>
      <c r="L10" s="709" t="s">
        <v>834</v>
      </c>
      <c r="M10" s="709" t="s">
        <v>783</v>
      </c>
      <c r="N10" s="419"/>
      <c r="O10" s="420"/>
      <c r="P10" s="709" t="s">
        <v>834</v>
      </c>
      <c r="Q10" s="709" t="s">
        <v>783</v>
      </c>
      <c r="R10" s="419"/>
      <c r="S10" s="420"/>
      <c r="T10" s="516"/>
      <c r="U10" s="516"/>
    </row>
    <row r="11" spans="2:20" ht="16.5" customHeight="1">
      <c r="B11" s="705"/>
      <c r="C11" s="706"/>
      <c r="D11" s="710"/>
      <c r="E11" s="710"/>
      <c r="F11" s="103" t="s">
        <v>864</v>
      </c>
      <c r="G11" s="100" t="s">
        <v>702</v>
      </c>
      <c r="H11" s="710"/>
      <c r="I11" s="710"/>
      <c r="J11" s="101" t="s">
        <v>864</v>
      </c>
      <c r="K11" s="102" t="s">
        <v>702</v>
      </c>
      <c r="L11" s="710"/>
      <c r="M11" s="710"/>
      <c r="N11" s="101" t="s">
        <v>864</v>
      </c>
      <c r="O11" s="102" t="s">
        <v>702</v>
      </c>
      <c r="P11" s="710"/>
      <c r="Q11" s="710"/>
      <c r="R11" s="101" t="s">
        <v>864</v>
      </c>
      <c r="S11" s="102" t="s">
        <v>702</v>
      </c>
      <c r="T11" s="517"/>
    </row>
    <row r="12" spans="2:20" s="518" customFormat="1" ht="10.5" customHeight="1">
      <c r="B12" s="519"/>
      <c r="C12" s="438"/>
      <c r="D12" s="104" t="s">
        <v>865</v>
      </c>
      <c r="E12" s="105" t="s">
        <v>837</v>
      </c>
      <c r="F12" s="105" t="s">
        <v>837</v>
      </c>
      <c r="G12" s="106" t="s">
        <v>837</v>
      </c>
      <c r="H12" s="107" t="s">
        <v>865</v>
      </c>
      <c r="I12" s="105" t="s">
        <v>837</v>
      </c>
      <c r="J12" s="105" t="s">
        <v>837</v>
      </c>
      <c r="K12" s="106" t="s">
        <v>837</v>
      </c>
      <c r="L12" s="107" t="s">
        <v>865</v>
      </c>
      <c r="M12" s="105" t="s">
        <v>837</v>
      </c>
      <c r="N12" s="105" t="s">
        <v>837</v>
      </c>
      <c r="O12" s="106" t="s">
        <v>837</v>
      </c>
      <c r="P12" s="107" t="s">
        <v>865</v>
      </c>
      <c r="Q12" s="105" t="s">
        <v>837</v>
      </c>
      <c r="R12" s="105" t="s">
        <v>837</v>
      </c>
      <c r="S12" s="106" t="s">
        <v>837</v>
      </c>
      <c r="T12" s="520"/>
    </row>
    <row r="13" spans="1:20" ht="16.5" customHeight="1">
      <c r="A13" s="81"/>
      <c r="B13" s="435" t="s">
        <v>297</v>
      </c>
      <c r="C13" s="437" t="s">
        <v>673</v>
      </c>
      <c r="D13" s="108">
        <v>18</v>
      </c>
      <c r="E13" s="109">
        <v>152.6</v>
      </c>
      <c r="F13" s="109">
        <v>137.2</v>
      </c>
      <c r="G13" s="110">
        <v>15.4</v>
      </c>
      <c r="H13" s="109">
        <v>18.4</v>
      </c>
      <c r="I13" s="109">
        <v>147.7</v>
      </c>
      <c r="J13" s="109">
        <v>134.3</v>
      </c>
      <c r="K13" s="110">
        <v>13.4</v>
      </c>
      <c r="L13" s="109">
        <v>18.1</v>
      </c>
      <c r="M13" s="109">
        <v>142.7</v>
      </c>
      <c r="N13" s="109">
        <v>130.3</v>
      </c>
      <c r="O13" s="110">
        <v>12.4</v>
      </c>
      <c r="P13" s="109">
        <v>17.9</v>
      </c>
      <c r="Q13" s="109">
        <v>130.7</v>
      </c>
      <c r="R13" s="109">
        <v>123.7</v>
      </c>
      <c r="S13" s="110">
        <v>7</v>
      </c>
      <c r="T13" s="516"/>
    </row>
    <row r="14" spans="1:20" ht="16.5" customHeight="1">
      <c r="A14" s="81"/>
      <c r="B14" s="435" t="s">
        <v>346</v>
      </c>
      <c r="C14" s="432" t="s">
        <v>674</v>
      </c>
      <c r="D14" s="108" t="s">
        <v>95</v>
      </c>
      <c r="E14" s="111" t="s">
        <v>95</v>
      </c>
      <c r="F14" s="111" t="s">
        <v>95</v>
      </c>
      <c r="G14" s="110" t="s">
        <v>95</v>
      </c>
      <c r="H14" s="109">
        <v>20.8</v>
      </c>
      <c r="I14" s="109">
        <v>186.9</v>
      </c>
      <c r="J14" s="109">
        <v>162.5</v>
      </c>
      <c r="K14" s="110">
        <v>24.4</v>
      </c>
      <c r="L14" s="108" t="s">
        <v>64</v>
      </c>
      <c r="M14" s="109" t="s">
        <v>64</v>
      </c>
      <c r="N14" s="109" t="s">
        <v>64</v>
      </c>
      <c r="O14" s="110" t="s">
        <v>64</v>
      </c>
      <c r="P14" s="109">
        <v>20.2</v>
      </c>
      <c r="Q14" s="109">
        <v>163.1</v>
      </c>
      <c r="R14" s="109">
        <v>152.2</v>
      </c>
      <c r="S14" s="110">
        <v>10.9</v>
      </c>
      <c r="T14" s="516"/>
    </row>
    <row r="15" spans="2:20" ht="16.5" customHeight="1">
      <c r="B15" s="435" t="s">
        <v>382</v>
      </c>
      <c r="C15" s="432" t="s">
        <v>675</v>
      </c>
      <c r="D15" s="108">
        <v>17.5</v>
      </c>
      <c r="E15" s="109">
        <v>154.2</v>
      </c>
      <c r="F15" s="109">
        <v>136</v>
      </c>
      <c r="G15" s="110">
        <v>18.2</v>
      </c>
      <c r="H15" s="109">
        <v>18.2</v>
      </c>
      <c r="I15" s="109">
        <v>158.9</v>
      </c>
      <c r="J15" s="109">
        <v>140.5</v>
      </c>
      <c r="K15" s="110">
        <v>18.4</v>
      </c>
      <c r="L15" s="109">
        <v>18.3</v>
      </c>
      <c r="M15" s="109">
        <v>154.8</v>
      </c>
      <c r="N15" s="109">
        <v>136.5</v>
      </c>
      <c r="O15" s="110">
        <v>18.3</v>
      </c>
      <c r="P15" s="109">
        <v>17.2</v>
      </c>
      <c r="Q15" s="109">
        <v>133.3</v>
      </c>
      <c r="R15" s="109">
        <v>126.3</v>
      </c>
      <c r="S15" s="110">
        <v>7</v>
      </c>
      <c r="T15" s="516"/>
    </row>
    <row r="16" spans="2:20" ht="16.5" customHeight="1">
      <c r="B16" s="435" t="s">
        <v>383</v>
      </c>
      <c r="C16" s="433" t="s">
        <v>688</v>
      </c>
      <c r="D16" s="108" t="s">
        <v>64</v>
      </c>
      <c r="E16" s="109" t="s">
        <v>64</v>
      </c>
      <c r="F16" s="109" t="s">
        <v>64</v>
      </c>
      <c r="G16" s="110" t="s">
        <v>64</v>
      </c>
      <c r="H16" s="109" t="s">
        <v>64</v>
      </c>
      <c r="I16" s="109" t="s">
        <v>64</v>
      </c>
      <c r="J16" s="109" t="s">
        <v>64</v>
      </c>
      <c r="K16" s="110" t="s">
        <v>64</v>
      </c>
      <c r="L16" s="108" t="s">
        <v>64</v>
      </c>
      <c r="M16" s="109" t="s">
        <v>64</v>
      </c>
      <c r="N16" s="109" t="s">
        <v>64</v>
      </c>
      <c r="O16" s="110" t="s">
        <v>64</v>
      </c>
      <c r="P16" s="108" t="s">
        <v>95</v>
      </c>
      <c r="Q16" s="109" t="s">
        <v>95</v>
      </c>
      <c r="R16" s="109" t="s">
        <v>95</v>
      </c>
      <c r="S16" s="110" t="s">
        <v>95</v>
      </c>
      <c r="T16" s="516"/>
    </row>
    <row r="17" spans="1:20" ht="16.5" customHeight="1">
      <c r="A17" s="81" t="s">
        <v>858</v>
      </c>
      <c r="B17" s="435" t="s">
        <v>384</v>
      </c>
      <c r="C17" s="432" t="s">
        <v>669</v>
      </c>
      <c r="D17" s="108" t="s">
        <v>95</v>
      </c>
      <c r="E17" s="111" t="s">
        <v>95</v>
      </c>
      <c r="F17" s="111" t="s">
        <v>95</v>
      </c>
      <c r="G17" s="110" t="s">
        <v>95</v>
      </c>
      <c r="H17" s="109">
        <v>19.2</v>
      </c>
      <c r="I17" s="109">
        <v>145.9</v>
      </c>
      <c r="J17" s="109">
        <v>137.8</v>
      </c>
      <c r="K17" s="110">
        <v>8.1</v>
      </c>
      <c r="L17" s="108">
        <v>18.5</v>
      </c>
      <c r="M17" s="109">
        <v>144.5</v>
      </c>
      <c r="N17" s="109">
        <v>136.6</v>
      </c>
      <c r="O17" s="110">
        <v>7.9</v>
      </c>
      <c r="P17" s="109">
        <v>15.8</v>
      </c>
      <c r="Q17" s="109">
        <v>124.6</v>
      </c>
      <c r="R17" s="109">
        <v>120.2</v>
      </c>
      <c r="S17" s="110">
        <v>4.4</v>
      </c>
      <c r="T17" s="516"/>
    </row>
    <row r="18" spans="1:20" ht="16.5" customHeight="1">
      <c r="A18" s="390">
        <v>21</v>
      </c>
      <c r="B18" s="435" t="s">
        <v>302</v>
      </c>
      <c r="C18" s="432" t="s">
        <v>687</v>
      </c>
      <c r="D18" s="108" t="s">
        <v>64</v>
      </c>
      <c r="E18" s="109" t="s">
        <v>64</v>
      </c>
      <c r="F18" s="109" t="s">
        <v>64</v>
      </c>
      <c r="G18" s="110" t="s">
        <v>64</v>
      </c>
      <c r="H18" s="109">
        <v>20.1</v>
      </c>
      <c r="I18" s="109">
        <v>177.4</v>
      </c>
      <c r="J18" s="109">
        <v>145</v>
      </c>
      <c r="K18" s="110">
        <v>32.4</v>
      </c>
      <c r="L18" s="109">
        <v>20.3</v>
      </c>
      <c r="M18" s="109">
        <v>173.2</v>
      </c>
      <c r="N18" s="109">
        <v>145.8</v>
      </c>
      <c r="O18" s="110">
        <v>27.4</v>
      </c>
      <c r="P18" s="109">
        <v>19.6</v>
      </c>
      <c r="Q18" s="109">
        <v>146.1</v>
      </c>
      <c r="R18" s="109">
        <v>125.3</v>
      </c>
      <c r="S18" s="110">
        <v>20.8</v>
      </c>
      <c r="T18" s="516"/>
    </row>
    <row r="19" spans="1:20" ht="16.5" customHeight="1">
      <c r="A19" s="93" t="s">
        <v>858</v>
      </c>
      <c r="B19" s="435" t="s">
        <v>385</v>
      </c>
      <c r="C19" s="432" t="s">
        <v>694</v>
      </c>
      <c r="D19" s="108">
        <v>18.4</v>
      </c>
      <c r="E19" s="109">
        <v>144.1</v>
      </c>
      <c r="F19" s="109">
        <v>139.5</v>
      </c>
      <c r="G19" s="110">
        <v>4.6</v>
      </c>
      <c r="H19" s="109">
        <v>19</v>
      </c>
      <c r="I19" s="109">
        <v>119.5</v>
      </c>
      <c r="J19" s="109">
        <v>115.1</v>
      </c>
      <c r="K19" s="110">
        <v>4.4</v>
      </c>
      <c r="L19" s="109">
        <v>19.1</v>
      </c>
      <c r="M19" s="109">
        <v>137.7</v>
      </c>
      <c r="N19" s="109">
        <v>130.1</v>
      </c>
      <c r="O19" s="110">
        <v>7.6</v>
      </c>
      <c r="P19" s="109">
        <v>18.6</v>
      </c>
      <c r="Q19" s="109">
        <v>128.2</v>
      </c>
      <c r="R19" s="109">
        <v>122.2</v>
      </c>
      <c r="S19" s="110">
        <v>6</v>
      </c>
      <c r="T19" s="516"/>
    </row>
    <row r="20" spans="2:20" ht="16.5" customHeight="1">
      <c r="B20" s="435" t="s">
        <v>194</v>
      </c>
      <c r="C20" s="432" t="s">
        <v>695</v>
      </c>
      <c r="D20" s="108" t="s">
        <v>64</v>
      </c>
      <c r="E20" s="109" t="s">
        <v>64</v>
      </c>
      <c r="F20" s="109" t="s">
        <v>64</v>
      </c>
      <c r="G20" s="110" t="s">
        <v>64</v>
      </c>
      <c r="H20" s="108">
        <v>19.2</v>
      </c>
      <c r="I20" s="109">
        <v>142.9</v>
      </c>
      <c r="J20" s="109">
        <v>136</v>
      </c>
      <c r="K20" s="110">
        <v>6.9</v>
      </c>
      <c r="L20" s="109">
        <v>19.1</v>
      </c>
      <c r="M20" s="109">
        <v>143.9</v>
      </c>
      <c r="N20" s="109">
        <v>135.2</v>
      </c>
      <c r="O20" s="110">
        <v>8.7</v>
      </c>
      <c r="P20" s="109">
        <v>18.6</v>
      </c>
      <c r="Q20" s="109">
        <v>147</v>
      </c>
      <c r="R20" s="109">
        <v>133.6</v>
      </c>
      <c r="S20" s="110">
        <v>13.4</v>
      </c>
      <c r="T20" s="516"/>
    </row>
    <row r="21" spans="2:20" ht="16.5" customHeight="1">
      <c r="B21" s="435" t="s">
        <v>386</v>
      </c>
      <c r="C21" s="433" t="s">
        <v>686</v>
      </c>
      <c r="D21" s="108" t="s">
        <v>64</v>
      </c>
      <c r="E21" s="111" t="s">
        <v>64</v>
      </c>
      <c r="F21" s="111" t="s">
        <v>64</v>
      </c>
      <c r="G21" s="110" t="s">
        <v>64</v>
      </c>
      <c r="H21" s="108" t="s">
        <v>64</v>
      </c>
      <c r="I21" s="109" t="s">
        <v>64</v>
      </c>
      <c r="J21" s="109" t="s">
        <v>64</v>
      </c>
      <c r="K21" s="110" t="s">
        <v>64</v>
      </c>
      <c r="L21" s="109">
        <v>18.5</v>
      </c>
      <c r="M21" s="109">
        <v>154.1</v>
      </c>
      <c r="N21" s="109">
        <v>136.4</v>
      </c>
      <c r="O21" s="110">
        <v>17.7</v>
      </c>
      <c r="P21" s="109">
        <v>18.5</v>
      </c>
      <c r="Q21" s="109">
        <v>148.2</v>
      </c>
      <c r="R21" s="109">
        <v>136.2</v>
      </c>
      <c r="S21" s="110">
        <v>12</v>
      </c>
      <c r="T21" s="516"/>
    </row>
    <row r="22" spans="2:20" ht="16.5" customHeight="1">
      <c r="B22" s="435" t="s">
        <v>387</v>
      </c>
      <c r="C22" s="433" t="s">
        <v>685</v>
      </c>
      <c r="D22" s="108">
        <v>18.2</v>
      </c>
      <c r="E22" s="109">
        <v>159.9</v>
      </c>
      <c r="F22" s="109">
        <v>145.3</v>
      </c>
      <c r="G22" s="110">
        <v>14.6</v>
      </c>
      <c r="H22" s="108">
        <v>18.7</v>
      </c>
      <c r="I22" s="109">
        <v>154.4</v>
      </c>
      <c r="J22" s="109">
        <v>145.3</v>
      </c>
      <c r="K22" s="110">
        <v>9.1</v>
      </c>
      <c r="L22" s="109">
        <v>19.7</v>
      </c>
      <c r="M22" s="109">
        <v>139.8</v>
      </c>
      <c r="N22" s="109">
        <v>128.4</v>
      </c>
      <c r="O22" s="110">
        <v>11.4</v>
      </c>
      <c r="P22" s="109">
        <v>18</v>
      </c>
      <c r="Q22" s="109">
        <v>139.2</v>
      </c>
      <c r="R22" s="109">
        <v>130.7</v>
      </c>
      <c r="S22" s="110">
        <v>8.5</v>
      </c>
      <c r="T22" s="516"/>
    </row>
    <row r="23" spans="2:20" ht="16.5" customHeight="1">
      <c r="B23" s="435" t="s">
        <v>388</v>
      </c>
      <c r="C23" s="433" t="s">
        <v>684</v>
      </c>
      <c r="D23" s="108" t="s">
        <v>95</v>
      </c>
      <c r="E23" s="111" t="s">
        <v>95</v>
      </c>
      <c r="F23" s="111" t="s">
        <v>95</v>
      </c>
      <c r="G23" s="110" t="s">
        <v>95</v>
      </c>
      <c r="H23" s="108">
        <v>18.9</v>
      </c>
      <c r="I23" s="109">
        <v>144.4</v>
      </c>
      <c r="J23" s="109">
        <v>127.4</v>
      </c>
      <c r="K23" s="110">
        <v>17</v>
      </c>
      <c r="L23" s="109">
        <v>16.8</v>
      </c>
      <c r="M23" s="109">
        <v>111.2</v>
      </c>
      <c r="N23" s="109">
        <v>105.9</v>
      </c>
      <c r="O23" s="110">
        <v>5.3</v>
      </c>
      <c r="P23" s="109">
        <v>16.4</v>
      </c>
      <c r="Q23" s="109">
        <v>100.6</v>
      </c>
      <c r="R23" s="109">
        <v>97.8</v>
      </c>
      <c r="S23" s="110">
        <v>2.8</v>
      </c>
      <c r="T23" s="516"/>
    </row>
    <row r="24" spans="2:20" ht="16.5" customHeight="1">
      <c r="B24" s="435" t="s">
        <v>389</v>
      </c>
      <c r="C24" s="433" t="s">
        <v>683</v>
      </c>
      <c r="D24" s="108" t="s">
        <v>95</v>
      </c>
      <c r="E24" s="111" t="s">
        <v>95</v>
      </c>
      <c r="F24" s="111" t="s">
        <v>95</v>
      </c>
      <c r="G24" s="110" t="s">
        <v>95</v>
      </c>
      <c r="H24" s="109">
        <v>19.2</v>
      </c>
      <c r="I24" s="109">
        <v>138.8</v>
      </c>
      <c r="J24" s="109">
        <v>132.6</v>
      </c>
      <c r="K24" s="110">
        <v>6.2</v>
      </c>
      <c r="L24" s="109">
        <v>16.8</v>
      </c>
      <c r="M24" s="109">
        <v>127.5</v>
      </c>
      <c r="N24" s="109">
        <v>118.7</v>
      </c>
      <c r="O24" s="110">
        <v>8.8</v>
      </c>
      <c r="P24" s="109">
        <v>17.2</v>
      </c>
      <c r="Q24" s="109">
        <v>129.2</v>
      </c>
      <c r="R24" s="109">
        <v>123.3</v>
      </c>
      <c r="S24" s="110">
        <v>5.9</v>
      </c>
      <c r="T24" s="516"/>
    </row>
    <row r="25" spans="2:20" ht="16.5" customHeight="1">
      <c r="B25" s="435" t="s">
        <v>390</v>
      </c>
      <c r="C25" s="432" t="s">
        <v>676</v>
      </c>
      <c r="D25" s="108">
        <v>18</v>
      </c>
      <c r="E25" s="109">
        <v>136</v>
      </c>
      <c r="F25" s="109">
        <v>133.3</v>
      </c>
      <c r="G25" s="110">
        <v>2.7</v>
      </c>
      <c r="H25" s="109">
        <v>14.9</v>
      </c>
      <c r="I25" s="109">
        <v>115.4</v>
      </c>
      <c r="J25" s="109">
        <v>111</v>
      </c>
      <c r="K25" s="110">
        <v>4.4</v>
      </c>
      <c r="L25" s="108" t="s">
        <v>64</v>
      </c>
      <c r="M25" s="109" t="s">
        <v>64</v>
      </c>
      <c r="N25" s="109" t="s">
        <v>64</v>
      </c>
      <c r="O25" s="110" t="s">
        <v>64</v>
      </c>
      <c r="P25" s="109">
        <v>15.4</v>
      </c>
      <c r="Q25" s="109">
        <v>111.7</v>
      </c>
      <c r="R25" s="109">
        <v>107.5</v>
      </c>
      <c r="S25" s="110">
        <v>4.2</v>
      </c>
      <c r="T25" s="516"/>
    </row>
    <row r="26" spans="2:20" ht="16.5" customHeight="1">
      <c r="B26" s="435" t="s">
        <v>391</v>
      </c>
      <c r="C26" s="432" t="s">
        <v>672</v>
      </c>
      <c r="D26" s="108">
        <v>19.9</v>
      </c>
      <c r="E26" s="109">
        <v>160.1</v>
      </c>
      <c r="F26" s="109">
        <v>148</v>
      </c>
      <c r="G26" s="110">
        <v>12.1</v>
      </c>
      <c r="H26" s="109">
        <v>17.9</v>
      </c>
      <c r="I26" s="109">
        <v>135.6</v>
      </c>
      <c r="J26" s="109">
        <v>133.2</v>
      </c>
      <c r="K26" s="109">
        <v>2.4</v>
      </c>
      <c r="L26" s="108">
        <v>17.7</v>
      </c>
      <c r="M26" s="109">
        <v>148.1</v>
      </c>
      <c r="N26" s="109">
        <v>140.2</v>
      </c>
      <c r="O26" s="110">
        <v>7.9</v>
      </c>
      <c r="P26" s="109">
        <v>17.5</v>
      </c>
      <c r="Q26" s="109">
        <v>127.6</v>
      </c>
      <c r="R26" s="109">
        <v>123.4</v>
      </c>
      <c r="S26" s="110">
        <v>4.2</v>
      </c>
      <c r="T26" s="516"/>
    </row>
    <row r="27" spans="2:20" ht="16.5" customHeight="1">
      <c r="B27" s="435" t="s">
        <v>392</v>
      </c>
      <c r="C27" s="432" t="s">
        <v>670</v>
      </c>
      <c r="D27" s="108" t="s">
        <v>95</v>
      </c>
      <c r="E27" s="111" t="s">
        <v>95</v>
      </c>
      <c r="F27" s="111" t="s">
        <v>95</v>
      </c>
      <c r="G27" s="110" t="s">
        <v>95</v>
      </c>
      <c r="H27" s="108">
        <v>19.3</v>
      </c>
      <c r="I27" s="109">
        <v>153</v>
      </c>
      <c r="J27" s="109">
        <v>146.2</v>
      </c>
      <c r="K27" s="110">
        <v>6.8</v>
      </c>
      <c r="L27" s="108">
        <v>19.2</v>
      </c>
      <c r="M27" s="109">
        <v>156.9</v>
      </c>
      <c r="N27" s="109">
        <v>142.9</v>
      </c>
      <c r="O27" s="110">
        <v>14</v>
      </c>
      <c r="P27" s="109">
        <v>19.1</v>
      </c>
      <c r="Q27" s="109">
        <v>152.2</v>
      </c>
      <c r="R27" s="109">
        <v>146.6</v>
      </c>
      <c r="S27" s="110">
        <v>5.6</v>
      </c>
      <c r="T27" s="516"/>
    </row>
    <row r="28" spans="1:20" ht="16.5" customHeight="1">
      <c r="A28" s="83" t="s">
        <v>728</v>
      </c>
      <c r="B28" s="436" t="s">
        <v>393</v>
      </c>
      <c r="C28" s="434" t="s">
        <v>671</v>
      </c>
      <c r="D28" s="112">
        <v>17.7</v>
      </c>
      <c r="E28" s="113">
        <v>125.2</v>
      </c>
      <c r="F28" s="113">
        <v>116.9</v>
      </c>
      <c r="G28" s="114">
        <v>8.3</v>
      </c>
      <c r="H28" s="113">
        <v>18.1</v>
      </c>
      <c r="I28" s="113">
        <v>119</v>
      </c>
      <c r="J28" s="113">
        <v>112.7</v>
      </c>
      <c r="K28" s="114">
        <v>6.3</v>
      </c>
      <c r="L28" s="113">
        <v>19.6</v>
      </c>
      <c r="M28" s="113">
        <v>140.9</v>
      </c>
      <c r="N28" s="113">
        <v>134</v>
      </c>
      <c r="O28" s="114">
        <v>6.9</v>
      </c>
      <c r="P28" s="113">
        <v>17.7</v>
      </c>
      <c r="Q28" s="113">
        <v>136</v>
      </c>
      <c r="R28" s="113">
        <v>131.2</v>
      </c>
      <c r="S28" s="114">
        <v>4.8</v>
      </c>
      <c r="T28" s="516"/>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21"/>
    </row>
  </sheetData>
  <sheetProtection/>
  <mergeCells count="13">
    <mergeCell ref="E10:E11"/>
    <mergeCell ref="B9:C11"/>
    <mergeCell ref="M10:M11"/>
    <mergeCell ref="P10:P11"/>
    <mergeCell ref="Q10:Q11"/>
    <mergeCell ref="Q9:R9"/>
    <mergeCell ref="D10:D11"/>
    <mergeCell ref="H10:H11"/>
    <mergeCell ref="I10:I11"/>
    <mergeCell ref="L10:L11"/>
    <mergeCell ref="E9:F9"/>
    <mergeCell ref="I9:J9"/>
    <mergeCell ref="M9:N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 style="70" customWidth="1"/>
    <col min="2" max="2" width="6.5" style="70" customWidth="1"/>
    <col min="3" max="3" width="35" style="68" customWidth="1"/>
    <col min="4" max="13" width="10.3984375" style="70" customWidth="1"/>
    <col min="14" max="16384" width="9" style="70" customWidth="1"/>
  </cols>
  <sheetData>
    <row r="1" spans="2:13" ht="24.75" customHeight="1">
      <c r="B1" s="65"/>
      <c r="C1" s="66"/>
      <c r="D1" s="202" t="s">
        <v>583</v>
      </c>
      <c r="E1" s="78"/>
      <c r="G1" s="65"/>
      <c r="I1" s="65"/>
      <c r="J1" s="65"/>
      <c r="K1" s="65"/>
      <c r="L1" s="65"/>
      <c r="M1" s="65"/>
    </row>
    <row r="2" spans="2:13" ht="24.75" customHeight="1">
      <c r="B2" s="65"/>
      <c r="C2" s="395">
        <v>42948</v>
      </c>
      <c r="D2" s="202"/>
      <c r="E2" s="78"/>
      <c r="G2" s="65"/>
      <c r="I2" s="65"/>
      <c r="J2" s="65"/>
      <c r="K2" s="65"/>
      <c r="L2" s="65"/>
      <c r="M2" s="65"/>
    </row>
    <row r="3" spans="2:13" ht="18" customHeight="1">
      <c r="B3" s="67"/>
      <c r="C3" s="69" t="s">
        <v>224</v>
      </c>
      <c r="D3" s="69"/>
      <c r="E3" s="67"/>
      <c r="F3" s="67"/>
      <c r="G3" s="67"/>
      <c r="H3" s="67"/>
      <c r="I3" s="67"/>
      <c r="J3" s="67"/>
      <c r="K3" s="67"/>
      <c r="L3" s="67"/>
      <c r="M3" s="70" t="s">
        <v>826</v>
      </c>
    </row>
    <row r="4" spans="2:13" s="71" customFormat="1" ht="18" customHeight="1">
      <c r="B4" s="683" t="s">
        <v>115</v>
      </c>
      <c r="C4" s="685"/>
      <c r="D4" s="698" t="s">
        <v>844</v>
      </c>
      <c r="E4" s="698"/>
      <c r="F4" s="698"/>
      <c r="G4" s="697"/>
      <c r="H4" s="712"/>
      <c r="I4" s="696" t="s">
        <v>845</v>
      </c>
      <c r="J4" s="697"/>
      <c r="K4" s="697"/>
      <c r="L4" s="697"/>
      <c r="M4" s="712"/>
    </row>
    <row r="5" spans="2:13" s="71" customFormat="1" ht="9.75" customHeight="1">
      <c r="B5" s="689"/>
      <c r="C5" s="691"/>
      <c r="D5" s="713" t="s">
        <v>846</v>
      </c>
      <c r="E5" s="411"/>
      <c r="F5" s="411"/>
      <c r="G5" s="503"/>
      <c r="H5" s="503"/>
      <c r="I5" s="713" t="s">
        <v>846</v>
      </c>
      <c r="J5" s="411"/>
      <c r="K5" s="411"/>
      <c r="L5" s="503"/>
      <c r="M5" s="503"/>
    </row>
    <row r="6" spans="2:13" s="71" customFormat="1" ht="9.75" customHeight="1">
      <c r="B6" s="689"/>
      <c r="C6" s="691"/>
      <c r="D6" s="717"/>
      <c r="E6" s="713" t="s">
        <v>828</v>
      </c>
      <c r="F6" s="411"/>
      <c r="G6" s="504"/>
      <c r="H6" s="715" t="s">
        <v>344</v>
      </c>
      <c r="I6" s="717"/>
      <c r="J6" s="713" t="s">
        <v>828</v>
      </c>
      <c r="K6" s="411"/>
      <c r="L6" s="504"/>
      <c r="M6" s="715" t="s">
        <v>344</v>
      </c>
    </row>
    <row r="7" spans="2:13" s="71" customFormat="1" ht="36" customHeight="1" thickBot="1">
      <c r="B7" s="694"/>
      <c r="C7" s="695"/>
      <c r="D7" s="718"/>
      <c r="E7" s="714"/>
      <c r="F7" s="421" t="s">
        <v>847</v>
      </c>
      <c r="G7" s="422" t="s">
        <v>848</v>
      </c>
      <c r="H7" s="716"/>
      <c r="I7" s="718"/>
      <c r="J7" s="714"/>
      <c r="K7" s="421" t="s">
        <v>847</v>
      </c>
      <c r="L7" s="422" t="s">
        <v>848</v>
      </c>
      <c r="M7" s="716"/>
    </row>
    <row r="8" spans="2:13" ht="19.5" customHeight="1" thickTop="1">
      <c r="B8" s="442" t="s">
        <v>345</v>
      </c>
      <c r="C8" s="425" t="s">
        <v>736</v>
      </c>
      <c r="D8" s="472">
        <v>335789</v>
      </c>
      <c r="E8" s="482">
        <v>319942</v>
      </c>
      <c r="F8" s="482">
        <v>291121</v>
      </c>
      <c r="G8" s="482">
        <v>28821</v>
      </c>
      <c r="H8" s="472">
        <v>15847</v>
      </c>
      <c r="I8" s="472">
        <v>95147</v>
      </c>
      <c r="J8" s="472">
        <v>92927</v>
      </c>
      <c r="K8" s="472">
        <v>90208</v>
      </c>
      <c r="L8" s="472">
        <v>2719</v>
      </c>
      <c r="M8" s="472">
        <v>2220</v>
      </c>
    </row>
    <row r="9" spans="2:13" ht="19.5" customHeight="1">
      <c r="B9" s="443" t="s">
        <v>346</v>
      </c>
      <c r="C9" s="203" t="s">
        <v>737</v>
      </c>
      <c r="D9" s="473">
        <v>346387</v>
      </c>
      <c r="E9" s="474">
        <v>322366</v>
      </c>
      <c r="F9" s="474">
        <v>302554</v>
      </c>
      <c r="G9" s="474">
        <v>19812</v>
      </c>
      <c r="H9" s="474">
        <v>24021</v>
      </c>
      <c r="I9" s="474">
        <v>119902</v>
      </c>
      <c r="J9" s="474">
        <v>112391</v>
      </c>
      <c r="K9" s="474">
        <v>111432</v>
      </c>
      <c r="L9" s="474">
        <v>959</v>
      </c>
      <c r="M9" s="474">
        <v>7511</v>
      </c>
    </row>
    <row r="10" spans="2:13" ht="19.5" customHeight="1">
      <c r="B10" s="444" t="s">
        <v>347</v>
      </c>
      <c r="C10" s="204" t="s">
        <v>738</v>
      </c>
      <c r="D10" s="475">
        <v>347013</v>
      </c>
      <c r="E10" s="476">
        <v>330638</v>
      </c>
      <c r="F10" s="476">
        <v>293310</v>
      </c>
      <c r="G10" s="476">
        <v>37328</v>
      </c>
      <c r="H10" s="476">
        <v>16375</v>
      </c>
      <c r="I10" s="476">
        <v>101828</v>
      </c>
      <c r="J10" s="476">
        <v>97224</v>
      </c>
      <c r="K10" s="476">
        <v>93905</v>
      </c>
      <c r="L10" s="476">
        <v>3319</v>
      </c>
      <c r="M10" s="476">
        <v>4604</v>
      </c>
    </row>
    <row r="11" spans="2:13" ht="19.5" customHeight="1">
      <c r="B11" s="445" t="s">
        <v>348</v>
      </c>
      <c r="C11" s="204" t="s">
        <v>739</v>
      </c>
      <c r="D11" s="475">
        <v>387399</v>
      </c>
      <c r="E11" s="476">
        <v>385582</v>
      </c>
      <c r="F11" s="476">
        <v>354908</v>
      </c>
      <c r="G11" s="476">
        <v>30674</v>
      </c>
      <c r="H11" s="476">
        <v>1817</v>
      </c>
      <c r="I11" s="476">
        <v>131373</v>
      </c>
      <c r="J11" s="476">
        <v>131373</v>
      </c>
      <c r="K11" s="476">
        <v>131304</v>
      </c>
      <c r="L11" s="476">
        <v>69</v>
      </c>
      <c r="M11" s="476">
        <v>0</v>
      </c>
    </row>
    <row r="12" spans="2:13" ht="19.5" customHeight="1">
      <c r="B12" s="444" t="s">
        <v>349</v>
      </c>
      <c r="C12" s="204" t="s">
        <v>740</v>
      </c>
      <c r="D12" s="475">
        <v>376004</v>
      </c>
      <c r="E12" s="476">
        <v>373636</v>
      </c>
      <c r="F12" s="476">
        <v>356947</v>
      </c>
      <c r="G12" s="476">
        <v>16689</v>
      </c>
      <c r="H12" s="476">
        <v>2368</v>
      </c>
      <c r="I12" s="476">
        <v>71566</v>
      </c>
      <c r="J12" s="476">
        <v>71566</v>
      </c>
      <c r="K12" s="476">
        <v>70374</v>
      </c>
      <c r="L12" s="476">
        <v>1192</v>
      </c>
      <c r="M12" s="476">
        <v>0</v>
      </c>
    </row>
    <row r="13" spans="2:13" ht="19.5" customHeight="1">
      <c r="B13" s="444" t="s">
        <v>350</v>
      </c>
      <c r="C13" s="204" t="s">
        <v>796</v>
      </c>
      <c r="D13" s="475">
        <v>342502</v>
      </c>
      <c r="E13" s="476">
        <v>334508</v>
      </c>
      <c r="F13" s="476">
        <v>276549</v>
      </c>
      <c r="G13" s="476">
        <v>57959</v>
      </c>
      <c r="H13" s="476">
        <v>7994</v>
      </c>
      <c r="I13" s="476">
        <v>97030</v>
      </c>
      <c r="J13" s="476">
        <v>89237</v>
      </c>
      <c r="K13" s="476">
        <v>82194</v>
      </c>
      <c r="L13" s="476">
        <v>7043</v>
      </c>
      <c r="M13" s="476">
        <v>7793</v>
      </c>
    </row>
    <row r="14" spans="2:13" ht="19.5" customHeight="1">
      <c r="B14" s="444" t="s">
        <v>351</v>
      </c>
      <c r="C14" s="204" t="s">
        <v>797</v>
      </c>
      <c r="D14" s="475">
        <v>332020</v>
      </c>
      <c r="E14" s="476">
        <v>311734</v>
      </c>
      <c r="F14" s="476">
        <v>293742</v>
      </c>
      <c r="G14" s="476">
        <v>17992</v>
      </c>
      <c r="H14" s="476">
        <v>20286</v>
      </c>
      <c r="I14" s="476">
        <v>95390</v>
      </c>
      <c r="J14" s="476">
        <v>93085</v>
      </c>
      <c r="K14" s="476">
        <v>91491</v>
      </c>
      <c r="L14" s="476">
        <v>1594</v>
      </c>
      <c r="M14" s="476">
        <v>2305</v>
      </c>
    </row>
    <row r="15" spans="2:13" ht="19.5" customHeight="1">
      <c r="B15" s="444" t="s">
        <v>352</v>
      </c>
      <c r="C15" s="204" t="s">
        <v>798</v>
      </c>
      <c r="D15" s="475">
        <v>409962</v>
      </c>
      <c r="E15" s="476">
        <v>387873</v>
      </c>
      <c r="F15" s="476">
        <v>342944</v>
      </c>
      <c r="G15" s="476">
        <v>44929</v>
      </c>
      <c r="H15" s="476">
        <v>22089</v>
      </c>
      <c r="I15" s="476">
        <v>182793</v>
      </c>
      <c r="J15" s="476">
        <v>181883</v>
      </c>
      <c r="K15" s="476">
        <v>177309</v>
      </c>
      <c r="L15" s="476">
        <v>4574</v>
      </c>
      <c r="M15" s="476">
        <v>910</v>
      </c>
    </row>
    <row r="16" spans="2:13" ht="19.5" customHeight="1">
      <c r="B16" s="444" t="s">
        <v>353</v>
      </c>
      <c r="C16" s="204" t="s">
        <v>799</v>
      </c>
      <c r="D16" s="475">
        <v>379558</v>
      </c>
      <c r="E16" s="476">
        <v>357872</v>
      </c>
      <c r="F16" s="476">
        <v>324755</v>
      </c>
      <c r="G16" s="476">
        <v>33117</v>
      </c>
      <c r="H16" s="476">
        <v>21686</v>
      </c>
      <c r="I16" s="476">
        <v>104129</v>
      </c>
      <c r="J16" s="476">
        <v>103336</v>
      </c>
      <c r="K16" s="476">
        <v>96915</v>
      </c>
      <c r="L16" s="476">
        <v>6421</v>
      </c>
      <c r="M16" s="476">
        <v>793</v>
      </c>
    </row>
    <row r="17" spans="2:13" ht="19.5" customHeight="1">
      <c r="B17" s="444" t="s">
        <v>354</v>
      </c>
      <c r="C17" s="204" t="s">
        <v>800</v>
      </c>
      <c r="D17" s="475">
        <v>379569</v>
      </c>
      <c r="E17" s="476">
        <v>368238</v>
      </c>
      <c r="F17" s="476">
        <v>345525</v>
      </c>
      <c r="G17" s="476">
        <v>22713</v>
      </c>
      <c r="H17" s="476">
        <v>11331</v>
      </c>
      <c r="I17" s="476">
        <v>97090</v>
      </c>
      <c r="J17" s="476">
        <v>96239</v>
      </c>
      <c r="K17" s="476">
        <v>94134</v>
      </c>
      <c r="L17" s="476">
        <v>2105</v>
      </c>
      <c r="M17" s="476">
        <v>851</v>
      </c>
    </row>
    <row r="18" spans="2:13" ht="19.5" customHeight="1">
      <c r="B18" s="444" t="s">
        <v>355</v>
      </c>
      <c r="C18" s="204" t="s">
        <v>801</v>
      </c>
      <c r="D18" s="475">
        <v>291204</v>
      </c>
      <c r="E18" s="476">
        <v>268993</v>
      </c>
      <c r="F18" s="476">
        <v>249159</v>
      </c>
      <c r="G18" s="476">
        <v>19834</v>
      </c>
      <c r="H18" s="476">
        <v>22211</v>
      </c>
      <c r="I18" s="476">
        <v>79189</v>
      </c>
      <c r="J18" s="476">
        <v>77202</v>
      </c>
      <c r="K18" s="476">
        <v>75339</v>
      </c>
      <c r="L18" s="476">
        <v>1863</v>
      </c>
      <c r="M18" s="476">
        <v>1987</v>
      </c>
    </row>
    <row r="19" spans="2:13" ht="19.5" customHeight="1">
      <c r="B19" s="444" t="s">
        <v>356</v>
      </c>
      <c r="C19" s="204" t="s">
        <v>802</v>
      </c>
      <c r="D19" s="475">
        <v>363371</v>
      </c>
      <c r="E19" s="476">
        <v>273317</v>
      </c>
      <c r="F19" s="476">
        <v>255661</v>
      </c>
      <c r="G19" s="476">
        <v>17656</v>
      </c>
      <c r="H19" s="476">
        <v>90054</v>
      </c>
      <c r="I19" s="476">
        <v>96937</v>
      </c>
      <c r="J19" s="476">
        <v>96861</v>
      </c>
      <c r="K19" s="476">
        <v>92237</v>
      </c>
      <c r="L19" s="476">
        <v>4624</v>
      </c>
      <c r="M19" s="476">
        <v>76</v>
      </c>
    </row>
    <row r="20" spans="2:13" ht="19.5" customHeight="1">
      <c r="B20" s="444" t="s">
        <v>357</v>
      </c>
      <c r="C20" s="204" t="s">
        <v>803</v>
      </c>
      <c r="D20" s="475">
        <v>353225</v>
      </c>
      <c r="E20" s="476">
        <v>353187</v>
      </c>
      <c r="F20" s="476">
        <v>350310</v>
      </c>
      <c r="G20" s="476">
        <v>2877</v>
      </c>
      <c r="H20" s="476">
        <v>38</v>
      </c>
      <c r="I20" s="476">
        <v>63927</v>
      </c>
      <c r="J20" s="476">
        <v>63927</v>
      </c>
      <c r="K20" s="476">
        <v>63652</v>
      </c>
      <c r="L20" s="476">
        <v>275</v>
      </c>
      <c r="M20" s="476">
        <v>0</v>
      </c>
    </row>
    <row r="21" spans="2:13" ht="19.5" customHeight="1">
      <c r="B21" s="444" t="s">
        <v>358</v>
      </c>
      <c r="C21" s="204" t="s">
        <v>804</v>
      </c>
      <c r="D21" s="475">
        <v>297003</v>
      </c>
      <c r="E21" s="476">
        <v>290140</v>
      </c>
      <c r="F21" s="476">
        <v>268306</v>
      </c>
      <c r="G21" s="476">
        <v>21834</v>
      </c>
      <c r="H21" s="476">
        <v>6863</v>
      </c>
      <c r="I21" s="476">
        <v>116082</v>
      </c>
      <c r="J21" s="476">
        <v>115824</v>
      </c>
      <c r="K21" s="476">
        <v>110874</v>
      </c>
      <c r="L21" s="476">
        <v>4950</v>
      </c>
      <c r="M21" s="476">
        <v>258</v>
      </c>
    </row>
    <row r="22" spans="2:13" ht="19.5" customHeight="1">
      <c r="B22" s="444" t="s">
        <v>359</v>
      </c>
      <c r="C22" s="204" t="s">
        <v>741</v>
      </c>
      <c r="D22" s="475">
        <v>376876</v>
      </c>
      <c r="E22" s="476">
        <v>323544</v>
      </c>
      <c r="F22" s="476">
        <v>309750</v>
      </c>
      <c r="G22" s="476">
        <v>13794</v>
      </c>
      <c r="H22" s="476">
        <v>53332</v>
      </c>
      <c r="I22" s="476">
        <v>138974</v>
      </c>
      <c r="J22" s="476">
        <v>136050</v>
      </c>
      <c r="K22" s="476">
        <v>125449</v>
      </c>
      <c r="L22" s="476">
        <v>10601</v>
      </c>
      <c r="M22" s="476">
        <v>2924</v>
      </c>
    </row>
    <row r="23" spans="2:13" ht="19.5" customHeight="1">
      <c r="B23" s="446" t="s">
        <v>360</v>
      </c>
      <c r="C23" s="205" t="s">
        <v>805</v>
      </c>
      <c r="D23" s="477">
        <v>246484</v>
      </c>
      <c r="E23" s="478">
        <v>232324</v>
      </c>
      <c r="F23" s="478">
        <v>215412</v>
      </c>
      <c r="G23" s="478">
        <v>16912</v>
      </c>
      <c r="H23" s="478">
        <v>14160</v>
      </c>
      <c r="I23" s="478">
        <v>88129</v>
      </c>
      <c r="J23" s="478">
        <v>86653</v>
      </c>
      <c r="K23" s="478">
        <v>85271</v>
      </c>
      <c r="L23" s="478">
        <v>1382</v>
      </c>
      <c r="M23" s="478">
        <v>1476</v>
      </c>
    </row>
    <row r="24" spans="2:13" ht="19.5" customHeight="1">
      <c r="B24" s="426" t="s">
        <v>361</v>
      </c>
      <c r="C24" s="206" t="s">
        <v>806</v>
      </c>
      <c r="D24" s="474">
        <v>348682</v>
      </c>
      <c r="E24" s="474">
        <v>288435</v>
      </c>
      <c r="F24" s="474">
        <v>260753</v>
      </c>
      <c r="G24" s="474">
        <v>27682</v>
      </c>
      <c r="H24" s="474">
        <v>60247</v>
      </c>
      <c r="I24" s="474">
        <v>102234</v>
      </c>
      <c r="J24" s="474">
        <v>93408</v>
      </c>
      <c r="K24" s="474">
        <v>91176</v>
      </c>
      <c r="L24" s="474">
        <v>2232</v>
      </c>
      <c r="M24" s="474">
        <v>8826</v>
      </c>
    </row>
    <row r="25" spans="2:13" ht="19.5" customHeight="1">
      <c r="B25" s="427" t="s">
        <v>362</v>
      </c>
      <c r="C25" s="204" t="s">
        <v>743</v>
      </c>
      <c r="D25" s="480">
        <v>193866</v>
      </c>
      <c r="E25" s="480">
        <v>193282</v>
      </c>
      <c r="F25" s="480">
        <v>175572</v>
      </c>
      <c r="G25" s="480">
        <v>17710</v>
      </c>
      <c r="H25" s="480">
        <v>584</v>
      </c>
      <c r="I25" s="480">
        <v>105830</v>
      </c>
      <c r="J25" s="480">
        <v>105830</v>
      </c>
      <c r="K25" s="480">
        <v>105678</v>
      </c>
      <c r="L25" s="480">
        <v>152</v>
      </c>
      <c r="M25" s="480">
        <v>0</v>
      </c>
    </row>
    <row r="26" spans="2:13" ht="19.5" customHeight="1">
      <c r="B26" s="428" t="s">
        <v>363</v>
      </c>
      <c r="C26" s="207" t="s">
        <v>807</v>
      </c>
      <c r="D26" s="482">
        <v>326703</v>
      </c>
      <c r="E26" s="482">
        <v>289780</v>
      </c>
      <c r="F26" s="482">
        <v>274037</v>
      </c>
      <c r="G26" s="482">
        <v>15743</v>
      </c>
      <c r="H26" s="482">
        <v>36923</v>
      </c>
      <c r="I26" s="482">
        <v>131186</v>
      </c>
      <c r="J26" s="482">
        <v>131186</v>
      </c>
      <c r="K26" s="482">
        <v>127714</v>
      </c>
      <c r="L26" s="482">
        <v>3472</v>
      </c>
      <c r="M26" s="482">
        <v>0</v>
      </c>
    </row>
    <row r="27" spans="2:13" ht="19.5" customHeight="1">
      <c r="B27" s="429" t="s">
        <v>364</v>
      </c>
      <c r="C27" s="208" t="s">
        <v>808</v>
      </c>
      <c r="D27" s="476">
        <v>289102</v>
      </c>
      <c r="E27" s="476">
        <v>289102</v>
      </c>
      <c r="F27" s="476">
        <v>269454</v>
      </c>
      <c r="G27" s="476">
        <v>19648</v>
      </c>
      <c r="H27" s="476">
        <v>0</v>
      </c>
      <c r="I27" s="476">
        <v>106789</v>
      </c>
      <c r="J27" s="476">
        <v>106789</v>
      </c>
      <c r="K27" s="476">
        <v>104486</v>
      </c>
      <c r="L27" s="476">
        <v>2303</v>
      </c>
      <c r="M27" s="476">
        <v>0</v>
      </c>
    </row>
    <row r="28" spans="2:13" ht="19.5" customHeight="1">
      <c r="B28" s="429" t="s">
        <v>365</v>
      </c>
      <c r="C28" s="208" t="s">
        <v>809</v>
      </c>
      <c r="D28" s="476">
        <v>367711</v>
      </c>
      <c r="E28" s="476">
        <v>340763</v>
      </c>
      <c r="F28" s="476">
        <v>289780</v>
      </c>
      <c r="G28" s="476">
        <v>50983</v>
      </c>
      <c r="H28" s="476">
        <v>26948</v>
      </c>
      <c r="I28" s="476">
        <v>96193</v>
      </c>
      <c r="J28" s="476">
        <v>96193</v>
      </c>
      <c r="K28" s="476">
        <v>94684</v>
      </c>
      <c r="L28" s="476">
        <v>1509</v>
      </c>
      <c r="M28" s="476">
        <v>0</v>
      </c>
    </row>
    <row r="29" spans="2:13" ht="19.5" customHeight="1">
      <c r="B29" s="429" t="s">
        <v>366</v>
      </c>
      <c r="C29" s="208" t="s">
        <v>747</v>
      </c>
      <c r="D29" s="476">
        <v>313852</v>
      </c>
      <c r="E29" s="476">
        <v>306761</v>
      </c>
      <c r="F29" s="476">
        <v>270450</v>
      </c>
      <c r="G29" s="476">
        <v>36311</v>
      </c>
      <c r="H29" s="476">
        <v>7091</v>
      </c>
      <c r="I29" s="476">
        <v>111241</v>
      </c>
      <c r="J29" s="476">
        <v>111241</v>
      </c>
      <c r="K29" s="476">
        <v>101968</v>
      </c>
      <c r="L29" s="476">
        <v>9273</v>
      </c>
      <c r="M29" s="476">
        <v>0</v>
      </c>
    </row>
    <row r="30" spans="2:13" ht="19.5" customHeight="1">
      <c r="B30" s="429" t="s">
        <v>367</v>
      </c>
      <c r="C30" s="208" t="s">
        <v>810</v>
      </c>
      <c r="D30" s="476">
        <v>444980</v>
      </c>
      <c r="E30" s="476">
        <v>420565</v>
      </c>
      <c r="F30" s="476">
        <v>373966</v>
      </c>
      <c r="G30" s="476">
        <v>46599</v>
      </c>
      <c r="H30" s="476">
        <v>24415</v>
      </c>
      <c r="I30" s="476">
        <v>150925</v>
      </c>
      <c r="J30" s="476">
        <v>149594</v>
      </c>
      <c r="K30" s="476">
        <v>144263</v>
      </c>
      <c r="L30" s="476">
        <v>5331</v>
      </c>
      <c r="M30" s="476">
        <v>1331</v>
      </c>
    </row>
    <row r="31" spans="2:13" ht="19.5" customHeight="1">
      <c r="B31" s="429" t="s">
        <v>368</v>
      </c>
      <c r="C31" s="208" t="s">
        <v>811</v>
      </c>
      <c r="D31" s="476">
        <v>299351</v>
      </c>
      <c r="E31" s="476">
        <v>281641</v>
      </c>
      <c r="F31" s="476">
        <v>249786</v>
      </c>
      <c r="G31" s="476">
        <v>31855</v>
      </c>
      <c r="H31" s="476">
        <v>17710</v>
      </c>
      <c r="I31" s="476">
        <v>104886</v>
      </c>
      <c r="J31" s="476">
        <v>104245</v>
      </c>
      <c r="K31" s="476">
        <v>91194</v>
      </c>
      <c r="L31" s="476">
        <v>13051</v>
      </c>
      <c r="M31" s="476">
        <v>641</v>
      </c>
    </row>
    <row r="32" spans="2:13" ht="19.5" customHeight="1">
      <c r="B32" s="429" t="s">
        <v>369</v>
      </c>
      <c r="C32" s="208" t="s">
        <v>812</v>
      </c>
      <c r="D32" s="476">
        <v>324365</v>
      </c>
      <c r="E32" s="476">
        <v>324278</v>
      </c>
      <c r="F32" s="476">
        <v>274894</v>
      </c>
      <c r="G32" s="476">
        <v>49384</v>
      </c>
      <c r="H32" s="476">
        <v>87</v>
      </c>
      <c r="I32" s="476">
        <v>121224</v>
      </c>
      <c r="J32" s="476">
        <v>119436</v>
      </c>
      <c r="K32" s="476">
        <v>116075</v>
      </c>
      <c r="L32" s="476">
        <v>3361</v>
      </c>
      <c r="M32" s="476">
        <v>1788</v>
      </c>
    </row>
    <row r="33" spans="2:13" ht="19.5" customHeight="1">
      <c r="B33" s="429" t="s">
        <v>370</v>
      </c>
      <c r="C33" s="208" t="s">
        <v>813</v>
      </c>
      <c r="D33" s="476">
        <v>411212</v>
      </c>
      <c r="E33" s="476">
        <v>367288</v>
      </c>
      <c r="F33" s="476">
        <v>344693</v>
      </c>
      <c r="G33" s="476">
        <v>22595</v>
      </c>
      <c r="H33" s="476">
        <v>43924</v>
      </c>
      <c r="I33" s="476">
        <v>104023</v>
      </c>
      <c r="J33" s="476">
        <v>104023</v>
      </c>
      <c r="K33" s="476">
        <v>104023</v>
      </c>
      <c r="L33" s="476">
        <v>0</v>
      </c>
      <c r="M33" s="476">
        <v>0</v>
      </c>
    </row>
    <row r="34" spans="2:13" ht="19.5" customHeight="1">
      <c r="B34" s="429" t="s">
        <v>371</v>
      </c>
      <c r="C34" s="208" t="s">
        <v>752</v>
      </c>
      <c r="D34" s="476">
        <v>371101</v>
      </c>
      <c r="E34" s="476">
        <v>328812</v>
      </c>
      <c r="F34" s="476">
        <v>278721</v>
      </c>
      <c r="G34" s="476">
        <v>50091</v>
      </c>
      <c r="H34" s="476">
        <v>42289</v>
      </c>
      <c r="I34" s="476">
        <v>107424</v>
      </c>
      <c r="J34" s="476">
        <v>107424</v>
      </c>
      <c r="K34" s="476">
        <v>107424</v>
      </c>
      <c r="L34" s="476">
        <v>0</v>
      </c>
      <c r="M34" s="476">
        <v>0</v>
      </c>
    </row>
    <row r="35" spans="2:13" ht="19.5" customHeight="1">
      <c r="B35" s="429" t="s">
        <v>372</v>
      </c>
      <c r="C35" s="208" t="s">
        <v>753</v>
      </c>
      <c r="D35" s="476">
        <v>339683</v>
      </c>
      <c r="E35" s="476">
        <v>339567</v>
      </c>
      <c r="F35" s="476">
        <v>285421</v>
      </c>
      <c r="G35" s="476">
        <v>54146</v>
      </c>
      <c r="H35" s="476">
        <v>116</v>
      </c>
      <c r="I35" s="476">
        <v>138394</v>
      </c>
      <c r="J35" s="476">
        <v>138394</v>
      </c>
      <c r="K35" s="476">
        <v>135902</v>
      </c>
      <c r="L35" s="476">
        <v>2492</v>
      </c>
      <c r="M35" s="476">
        <v>0</v>
      </c>
    </row>
    <row r="36" spans="2:13" ht="19.5" customHeight="1">
      <c r="B36" s="429" t="s">
        <v>373</v>
      </c>
      <c r="C36" s="208" t="s">
        <v>754</v>
      </c>
      <c r="D36" s="476">
        <v>313123</v>
      </c>
      <c r="E36" s="476">
        <v>295146</v>
      </c>
      <c r="F36" s="476">
        <v>264353</v>
      </c>
      <c r="G36" s="476">
        <v>30793</v>
      </c>
      <c r="H36" s="476">
        <v>17977</v>
      </c>
      <c r="I36" s="476">
        <v>78093</v>
      </c>
      <c r="J36" s="476">
        <v>78093</v>
      </c>
      <c r="K36" s="476">
        <v>78069</v>
      </c>
      <c r="L36" s="476">
        <v>24</v>
      </c>
      <c r="M36" s="476">
        <v>0</v>
      </c>
    </row>
    <row r="37" spans="2:13" ht="19.5" customHeight="1">
      <c r="B37" s="429" t="s">
        <v>374</v>
      </c>
      <c r="C37" s="208" t="s">
        <v>814</v>
      </c>
      <c r="D37" s="476">
        <v>358945</v>
      </c>
      <c r="E37" s="476">
        <v>357718</v>
      </c>
      <c r="F37" s="476">
        <v>316864</v>
      </c>
      <c r="G37" s="476">
        <v>40854</v>
      </c>
      <c r="H37" s="476">
        <v>1227</v>
      </c>
      <c r="I37" s="476">
        <v>124236</v>
      </c>
      <c r="J37" s="476">
        <v>123649</v>
      </c>
      <c r="K37" s="476">
        <v>118147</v>
      </c>
      <c r="L37" s="476">
        <v>5502</v>
      </c>
      <c r="M37" s="476">
        <v>587</v>
      </c>
    </row>
    <row r="38" spans="2:13" ht="19.5" customHeight="1">
      <c r="B38" s="429" t="s">
        <v>375</v>
      </c>
      <c r="C38" s="208" t="s">
        <v>815</v>
      </c>
      <c r="D38" s="476">
        <v>353660</v>
      </c>
      <c r="E38" s="476">
        <v>344989</v>
      </c>
      <c r="F38" s="476">
        <v>296594</v>
      </c>
      <c r="G38" s="476">
        <v>48395</v>
      </c>
      <c r="H38" s="476">
        <v>8671</v>
      </c>
      <c r="I38" s="476">
        <v>108870</v>
      </c>
      <c r="J38" s="476">
        <v>108870</v>
      </c>
      <c r="K38" s="476">
        <v>107877</v>
      </c>
      <c r="L38" s="476">
        <v>993</v>
      </c>
      <c r="M38" s="476">
        <v>0</v>
      </c>
    </row>
    <row r="39" spans="2:13" ht="19.5" customHeight="1">
      <c r="B39" s="429" t="s">
        <v>376</v>
      </c>
      <c r="C39" s="208" t="s">
        <v>816</v>
      </c>
      <c r="D39" s="476">
        <v>341654</v>
      </c>
      <c r="E39" s="476">
        <v>304242</v>
      </c>
      <c r="F39" s="476">
        <v>270928</v>
      </c>
      <c r="G39" s="476">
        <v>33314</v>
      </c>
      <c r="H39" s="476">
        <v>37412</v>
      </c>
      <c r="I39" s="476">
        <v>92612</v>
      </c>
      <c r="J39" s="476">
        <v>90861</v>
      </c>
      <c r="K39" s="476">
        <v>89225</v>
      </c>
      <c r="L39" s="476">
        <v>1636</v>
      </c>
      <c r="M39" s="476">
        <v>1751</v>
      </c>
    </row>
    <row r="40" spans="2:13" ht="19.5" customHeight="1">
      <c r="B40" s="429" t="s">
        <v>377</v>
      </c>
      <c r="C40" s="208" t="s">
        <v>817</v>
      </c>
      <c r="D40" s="476">
        <v>375792</v>
      </c>
      <c r="E40" s="476">
        <v>328303</v>
      </c>
      <c r="F40" s="476">
        <v>296213</v>
      </c>
      <c r="G40" s="476">
        <v>32090</v>
      </c>
      <c r="H40" s="476">
        <v>47489</v>
      </c>
      <c r="I40" s="476">
        <v>102067</v>
      </c>
      <c r="J40" s="476">
        <v>93526</v>
      </c>
      <c r="K40" s="476">
        <v>90489</v>
      </c>
      <c r="L40" s="476">
        <v>3037</v>
      </c>
      <c r="M40" s="476">
        <v>8541</v>
      </c>
    </row>
    <row r="41" spans="2:13" ht="19.5" customHeight="1">
      <c r="B41" s="429" t="s">
        <v>378</v>
      </c>
      <c r="C41" s="208" t="s">
        <v>818</v>
      </c>
      <c r="D41" s="476">
        <v>345484</v>
      </c>
      <c r="E41" s="476">
        <v>337819</v>
      </c>
      <c r="F41" s="476">
        <v>302347</v>
      </c>
      <c r="G41" s="476">
        <v>35472</v>
      </c>
      <c r="H41" s="476">
        <v>7665</v>
      </c>
      <c r="I41" s="476">
        <v>109273</v>
      </c>
      <c r="J41" s="476">
        <v>99737</v>
      </c>
      <c r="K41" s="476">
        <v>95931</v>
      </c>
      <c r="L41" s="476">
        <v>3806</v>
      </c>
      <c r="M41" s="476">
        <v>9536</v>
      </c>
    </row>
    <row r="42" spans="2:13" ht="19.5" customHeight="1">
      <c r="B42" s="429" t="s">
        <v>379</v>
      </c>
      <c r="C42" s="208" t="s">
        <v>819</v>
      </c>
      <c r="D42" s="476">
        <v>377184</v>
      </c>
      <c r="E42" s="476">
        <v>376939</v>
      </c>
      <c r="F42" s="476">
        <v>344534</v>
      </c>
      <c r="G42" s="476">
        <v>32405</v>
      </c>
      <c r="H42" s="476">
        <v>245</v>
      </c>
      <c r="I42" s="476">
        <v>116613</v>
      </c>
      <c r="J42" s="476">
        <v>116516</v>
      </c>
      <c r="K42" s="476">
        <v>114336</v>
      </c>
      <c r="L42" s="476">
        <v>2180</v>
      </c>
      <c r="M42" s="476">
        <v>97</v>
      </c>
    </row>
    <row r="43" spans="2:13" ht="19.5" customHeight="1">
      <c r="B43" s="429" t="s">
        <v>380</v>
      </c>
      <c r="C43" s="208" t="s">
        <v>820</v>
      </c>
      <c r="D43" s="476">
        <v>343593</v>
      </c>
      <c r="E43" s="476">
        <v>343593</v>
      </c>
      <c r="F43" s="476">
        <v>303044</v>
      </c>
      <c r="G43" s="476">
        <v>40549</v>
      </c>
      <c r="H43" s="476">
        <v>0</v>
      </c>
      <c r="I43" s="476">
        <v>98165</v>
      </c>
      <c r="J43" s="476">
        <v>98165</v>
      </c>
      <c r="K43" s="476">
        <v>94208</v>
      </c>
      <c r="L43" s="476">
        <v>3957</v>
      </c>
      <c r="M43" s="476">
        <v>0</v>
      </c>
    </row>
    <row r="44" spans="2:13" ht="19.5" customHeight="1">
      <c r="B44" s="429" t="s">
        <v>381</v>
      </c>
      <c r="C44" s="448" t="s">
        <v>518</v>
      </c>
      <c r="D44" s="476">
        <v>314017</v>
      </c>
      <c r="E44" s="476">
        <v>313967</v>
      </c>
      <c r="F44" s="476">
        <v>287344</v>
      </c>
      <c r="G44" s="476">
        <v>26623</v>
      </c>
      <c r="H44" s="476">
        <v>50</v>
      </c>
      <c r="I44" s="476">
        <v>79519</v>
      </c>
      <c r="J44" s="476">
        <v>79513</v>
      </c>
      <c r="K44" s="476">
        <v>79103</v>
      </c>
      <c r="L44" s="476">
        <v>410</v>
      </c>
      <c r="M44" s="476">
        <v>6</v>
      </c>
    </row>
    <row r="45" spans="2:13" ht="19.5" customHeight="1">
      <c r="B45" s="426" t="s">
        <v>179</v>
      </c>
      <c r="C45" s="523" t="s">
        <v>516</v>
      </c>
      <c r="D45" s="474">
        <v>334314</v>
      </c>
      <c r="E45" s="474">
        <v>331585</v>
      </c>
      <c r="F45" s="474">
        <v>313472</v>
      </c>
      <c r="G45" s="474">
        <v>18113</v>
      </c>
      <c r="H45" s="474">
        <v>2729</v>
      </c>
      <c r="I45" s="474">
        <v>99411</v>
      </c>
      <c r="J45" s="474">
        <v>99411</v>
      </c>
      <c r="K45" s="474">
        <v>98022</v>
      </c>
      <c r="L45" s="474">
        <v>1389</v>
      </c>
      <c r="M45" s="474">
        <v>0</v>
      </c>
    </row>
    <row r="46" spans="2:13" ht="19.5" customHeight="1">
      <c r="B46" s="430" t="s">
        <v>180</v>
      </c>
      <c r="C46" s="524" t="s">
        <v>517</v>
      </c>
      <c r="D46" s="478">
        <v>329356</v>
      </c>
      <c r="E46" s="478">
        <v>288696</v>
      </c>
      <c r="F46" s="478">
        <v>270844</v>
      </c>
      <c r="G46" s="478">
        <v>17852</v>
      </c>
      <c r="H46" s="478">
        <v>40660</v>
      </c>
      <c r="I46" s="478">
        <v>94997</v>
      </c>
      <c r="J46" s="478">
        <v>92467</v>
      </c>
      <c r="K46" s="478">
        <v>90852</v>
      </c>
      <c r="L46" s="478">
        <v>1615</v>
      </c>
      <c r="M46" s="478">
        <v>2530</v>
      </c>
    </row>
    <row r="47" spans="2:13" ht="19.5" customHeight="1">
      <c r="B47" s="428" t="s">
        <v>181</v>
      </c>
      <c r="C47" s="207" t="s">
        <v>763</v>
      </c>
      <c r="D47" s="482">
        <v>288324</v>
      </c>
      <c r="E47" s="482">
        <v>277663</v>
      </c>
      <c r="F47" s="482">
        <v>247376</v>
      </c>
      <c r="G47" s="482">
        <v>30287</v>
      </c>
      <c r="H47" s="482">
        <v>10661</v>
      </c>
      <c r="I47" s="482">
        <v>98438</v>
      </c>
      <c r="J47" s="482">
        <v>97653</v>
      </c>
      <c r="K47" s="482">
        <v>94267</v>
      </c>
      <c r="L47" s="482">
        <v>3386</v>
      </c>
      <c r="M47" s="482">
        <v>785</v>
      </c>
    </row>
    <row r="48" spans="2:13" ht="19.5" customHeight="1">
      <c r="B48" s="429" t="s">
        <v>182</v>
      </c>
      <c r="C48" s="208" t="s">
        <v>821</v>
      </c>
      <c r="D48" s="476">
        <v>292716</v>
      </c>
      <c r="E48" s="476">
        <v>264440</v>
      </c>
      <c r="F48" s="476">
        <v>250094</v>
      </c>
      <c r="G48" s="476">
        <v>14346</v>
      </c>
      <c r="H48" s="476">
        <v>28276</v>
      </c>
      <c r="I48" s="476">
        <v>74029</v>
      </c>
      <c r="J48" s="476">
        <v>71719</v>
      </c>
      <c r="K48" s="476">
        <v>70264</v>
      </c>
      <c r="L48" s="476">
        <v>1455</v>
      </c>
      <c r="M48" s="476">
        <v>2310</v>
      </c>
    </row>
    <row r="49" spans="2:13" ht="19.5" customHeight="1">
      <c r="B49" s="426" t="s">
        <v>183</v>
      </c>
      <c r="C49" s="206" t="s">
        <v>764</v>
      </c>
      <c r="D49" s="474">
        <v>339772</v>
      </c>
      <c r="E49" s="474">
        <v>326596</v>
      </c>
      <c r="F49" s="474">
        <v>295881</v>
      </c>
      <c r="G49" s="474">
        <v>30715</v>
      </c>
      <c r="H49" s="474">
        <v>13176</v>
      </c>
      <c r="I49" s="474">
        <v>112274</v>
      </c>
      <c r="J49" s="474">
        <v>111927</v>
      </c>
      <c r="K49" s="474">
        <v>108123</v>
      </c>
      <c r="L49" s="474">
        <v>3804</v>
      </c>
      <c r="M49" s="474">
        <v>347</v>
      </c>
    </row>
    <row r="50" spans="2:13" ht="19.5" customHeight="1">
      <c r="B50" s="430" t="s">
        <v>184</v>
      </c>
      <c r="C50" s="205" t="s">
        <v>822</v>
      </c>
      <c r="D50" s="478">
        <v>257644</v>
      </c>
      <c r="E50" s="478">
        <v>256590</v>
      </c>
      <c r="F50" s="478">
        <v>242929</v>
      </c>
      <c r="G50" s="478">
        <v>13661</v>
      </c>
      <c r="H50" s="478">
        <v>1054</v>
      </c>
      <c r="I50" s="478">
        <v>118248</v>
      </c>
      <c r="J50" s="478">
        <v>118041</v>
      </c>
      <c r="K50" s="478">
        <v>112439</v>
      </c>
      <c r="L50" s="478">
        <v>5602</v>
      </c>
      <c r="M50" s="478">
        <v>207</v>
      </c>
    </row>
    <row r="51" spans="2:13" ht="19.5" customHeight="1">
      <c r="B51" s="428" t="s">
        <v>185</v>
      </c>
      <c r="C51" s="207" t="s">
        <v>823</v>
      </c>
      <c r="D51" s="474">
        <v>174466</v>
      </c>
      <c r="E51" s="474">
        <v>174199</v>
      </c>
      <c r="F51" s="474">
        <v>151963</v>
      </c>
      <c r="G51" s="474">
        <v>22236</v>
      </c>
      <c r="H51" s="474">
        <v>267</v>
      </c>
      <c r="I51" s="474">
        <v>165967</v>
      </c>
      <c r="J51" s="474">
        <v>157617</v>
      </c>
      <c r="K51" s="474">
        <v>154996</v>
      </c>
      <c r="L51" s="474">
        <v>2621</v>
      </c>
      <c r="M51" s="474">
        <v>8350</v>
      </c>
    </row>
    <row r="52" spans="2:13" ht="19.5" customHeight="1">
      <c r="B52" s="429" t="s">
        <v>186</v>
      </c>
      <c r="C52" s="208" t="s">
        <v>824</v>
      </c>
      <c r="D52" s="476">
        <v>257378</v>
      </c>
      <c r="E52" s="476">
        <v>243419</v>
      </c>
      <c r="F52" s="476">
        <v>223303</v>
      </c>
      <c r="G52" s="476">
        <v>20116</v>
      </c>
      <c r="H52" s="476">
        <v>13959</v>
      </c>
      <c r="I52" s="476">
        <v>82648</v>
      </c>
      <c r="J52" s="476">
        <v>82648</v>
      </c>
      <c r="K52" s="476">
        <v>81243</v>
      </c>
      <c r="L52" s="476">
        <v>1405</v>
      </c>
      <c r="M52" s="476">
        <v>0</v>
      </c>
    </row>
    <row r="53" spans="2:13" ht="19.5" customHeight="1">
      <c r="B53" s="430" t="s">
        <v>187</v>
      </c>
      <c r="C53" s="205" t="s">
        <v>825</v>
      </c>
      <c r="D53" s="478">
        <v>312860</v>
      </c>
      <c r="E53" s="478">
        <v>283322</v>
      </c>
      <c r="F53" s="478">
        <v>275800</v>
      </c>
      <c r="G53" s="478">
        <v>7522</v>
      </c>
      <c r="H53" s="478">
        <v>29538</v>
      </c>
      <c r="I53" s="478">
        <v>102147</v>
      </c>
      <c r="J53" s="478">
        <v>85062</v>
      </c>
      <c r="K53" s="478">
        <v>85062</v>
      </c>
      <c r="L53" s="478">
        <v>0</v>
      </c>
      <c r="M53" s="478">
        <v>17085</v>
      </c>
    </row>
    <row r="54" spans="2:13" ht="23.25" customHeight="1">
      <c r="B54" s="65"/>
      <c r="C54" s="66"/>
      <c r="D54" s="202" t="s">
        <v>584</v>
      </c>
      <c r="E54" s="78"/>
      <c r="F54" s="499"/>
      <c r="G54" s="65"/>
      <c r="I54" s="65"/>
      <c r="J54" s="65"/>
      <c r="K54" s="65"/>
      <c r="L54" s="65"/>
      <c r="M54" s="65"/>
    </row>
    <row r="55" spans="2:13" ht="23.25" customHeight="1">
      <c r="B55" s="65"/>
      <c r="C55" s="395">
        <v>42948</v>
      </c>
      <c r="D55" s="202"/>
      <c r="E55" s="78"/>
      <c r="G55" s="65"/>
      <c r="I55" s="65"/>
      <c r="J55" s="65"/>
      <c r="K55" s="65"/>
      <c r="L55" s="65"/>
      <c r="M55" s="65"/>
    </row>
    <row r="56" spans="2:13" ht="18" customHeight="1">
      <c r="B56" s="67"/>
      <c r="C56" s="69" t="s">
        <v>188</v>
      </c>
      <c r="D56" s="69"/>
      <c r="E56" s="67"/>
      <c r="F56" s="67"/>
      <c r="G56" s="67"/>
      <c r="H56" s="67"/>
      <c r="I56" s="67"/>
      <c r="J56" s="67"/>
      <c r="K56" s="67"/>
      <c r="L56" s="67"/>
      <c r="M56" s="70" t="s">
        <v>53</v>
      </c>
    </row>
    <row r="57" spans="2:13" s="71" customFormat="1" ht="18" customHeight="1">
      <c r="B57" s="683" t="s">
        <v>115</v>
      </c>
      <c r="C57" s="685"/>
      <c r="D57" s="698" t="s">
        <v>82</v>
      </c>
      <c r="E57" s="698"/>
      <c r="F57" s="698"/>
      <c r="G57" s="697"/>
      <c r="H57" s="712"/>
      <c r="I57" s="696" t="s">
        <v>83</v>
      </c>
      <c r="J57" s="697"/>
      <c r="K57" s="697"/>
      <c r="L57" s="697"/>
      <c r="M57" s="712"/>
    </row>
    <row r="58" spans="2:13" s="71" customFormat="1" ht="9.75" customHeight="1">
      <c r="B58" s="689"/>
      <c r="C58" s="691"/>
      <c r="D58" s="713" t="s">
        <v>846</v>
      </c>
      <c r="E58" s="411"/>
      <c r="F58" s="411"/>
      <c r="G58" s="503"/>
      <c r="H58" s="503"/>
      <c r="I58" s="713" t="s">
        <v>846</v>
      </c>
      <c r="J58" s="411"/>
      <c r="K58" s="411"/>
      <c r="L58" s="503"/>
      <c r="M58" s="503"/>
    </row>
    <row r="59" spans="2:13" s="71" customFormat="1" ht="9.75" customHeight="1">
      <c r="B59" s="689"/>
      <c r="C59" s="691"/>
      <c r="D59" s="717"/>
      <c r="E59" s="713" t="s">
        <v>828</v>
      </c>
      <c r="F59" s="411"/>
      <c r="G59" s="504"/>
      <c r="H59" s="715" t="s">
        <v>344</v>
      </c>
      <c r="I59" s="717"/>
      <c r="J59" s="713" t="s">
        <v>828</v>
      </c>
      <c r="K59" s="411"/>
      <c r="L59" s="504"/>
      <c r="M59" s="715" t="s">
        <v>344</v>
      </c>
    </row>
    <row r="60" spans="2:13" s="71" customFormat="1" ht="36" customHeight="1" thickBot="1">
      <c r="B60" s="694"/>
      <c r="C60" s="695"/>
      <c r="D60" s="718"/>
      <c r="E60" s="714"/>
      <c r="F60" s="421" t="s">
        <v>847</v>
      </c>
      <c r="G60" s="422" t="s">
        <v>848</v>
      </c>
      <c r="H60" s="716"/>
      <c r="I60" s="718"/>
      <c r="J60" s="714"/>
      <c r="K60" s="421" t="s">
        <v>847</v>
      </c>
      <c r="L60" s="422" t="s">
        <v>848</v>
      </c>
      <c r="M60" s="716"/>
    </row>
    <row r="61" spans="2:13" ht="19.5" customHeight="1" thickTop="1">
      <c r="B61" s="442" t="s">
        <v>345</v>
      </c>
      <c r="C61" s="425" t="s">
        <v>736</v>
      </c>
      <c r="D61" s="472">
        <v>340330</v>
      </c>
      <c r="E61" s="472">
        <v>328399</v>
      </c>
      <c r="F61" s="472">
        <v>294839</v>
      </c>
      <c r="G61" s="472">
        <v>33560</v>
      </c>
      <c r="H61" s="472">
        <v>11931</v>
      </c>
      <c r="I61" s="472">
        <v>106481</v>
      </c>
      <c r="J61" s="472">
        <v>104640</v>
      </c>
      <c r="K61" s="472">
        <v>100571</v>
      </c>
      <c r="L61" s="472">
        <v>4069</v>
      </c>
      <c r="M61" s="472">
        <v>1841</v>
      </c>
    </row>
    <row r="62" spans="2:13" ht="19.5" customHeight="1">
      <c r="B62" s="443" t="s">
        <v>346</v>
      </c>
      <c r="C62" s="203" t="s">
        <v>737</v>
      </c>
      <c r="D62" s="473">
        <v>323263</v>
      </c>
      <c r="E62" s="474">
        <v>323263</v>
      </c>
      <c r="F62" s="474">
        <v>300429</v>
      </c>
      <c r="G62" s="474">
        <v>22834</v>
      </c>
      <c r="H62" s="474">
        <v>0</v>
      </c>
      <c r="I62" s="474">
        <v>138399</v>
      </c>
      <c r="J62" s="474">
        <v>138399</v>
      </c>
      <c r="K62" s="474">
        <v>128487</v>
      </c>
      <c r="L62" s="474">
        <v>9912</v>
      </c>
      <c r="M62" s="474">
        <v>0</v>
      </c>
    </row>
    <row r="63" spans="2:13" ht="19.5" customHeight="1">
      <c r="B63" s="444" t="s">
        <v>347</v>
      </c>
      <c r="C63" s="204" t="s">
        <v>738</v>
      </c>
      <c r="D63" s="475">
        <v>353711</v>
      </c>
      <c r="E63" s="476">
        <v>339442</v>
      </c>
      <c r="F63" s="476">
        <v>297078</v>
      </c>
      <c r="G63" s="476">
        <v>42364</v>
      </c>
      <c r="H63" s="476">
        <v>14269</v>
      </c>
      <c r="I63" s="476">
        <v>118854</v>
      </c>
      <c r="J63" s="476">
        <v>116678</v>
      </c>
      <c r="K63" s="476">
        <v>110527</v>
      </c>
      <c r="L63" s="476">
        <v>6151</v>
      </c>
      <c r="M63" s="476">
        <v>2176</v>
      </c>
    </row>
    <row r="64" spans="2:13" ht="19.5" customHeight="1">
      <c r="B64" s="445" t="s">
        <v>348</v>
      </c>
      <c r="C64" s="204" t="s">
        <v>739</v>
      </c>
      <c r="D64" s="475">
        <v>387399</v>
      </c>
      <c r="E64" s="476">
        <v>385582</v>
      </c>
      <c r="F64" s="476">
        <v>354908</v>
      </c>
      <c r="G64" s="476">
        <v>30674</v>
      </c>
      <c r="H64" s="476">
        <v>1817</v>
      </c>
      <c r="I64" s="476">
        <v>131373</v>
      </c>
      <c r="J64" s="476">
        <v>131373</v>
      </c>
      <c r="K64" s="476">
        <v>131304</v>
      </c>
      <c r="L64" s="476">
        <v>69</v>
      </c>
      <c r="M64" s="476">
        <v>0</v>
      </c>
    </row>
    <row r="65" spans="2:13" ht="19.5" customHeight="1">
      <c r="B65" s="444" t="s">
        <v>349</v>
      </c>
      <c r="C65" s="204" t="s">
        <v>740</v>
      </c>
      <c r="D65" s="475">
        <v>410524</v>
      </c>
      <c r="E65" s="476">
        <v>407447</v>
      </c>
      <c r="F65" s="476">
        <v>384598</v>
      </c>
      <c r="G65" s="476">
        <v>22849</v>
      </c>
      <c r="H65" s="476">
        <v>3077</v>
      </c>
      <c r="I65" s="476">
        <v>149694</v>
      </c>
      <c r="J65" s="476">
        <v>149694</v>
      </c>
      <c r="K65" s="476">
        <v>145756</v>
      </c>
      <c r="L65" s="476">
        <v>3938</v>
      </c>
      <c r="M65" s="476">
        <v>0</v>
      </c>
    </row>
    <row r="66" spans="2:13" ht="19.5" customHeight="1">
      <c r="B66" s="444" t="s">
        <v>350</v>
      </c>
      <c r="C66" s="204" t="s">
        <v>796</v>
      </c>
      <c r="D66" s="475">
        <v>328773</v>
      </c>
      <c r="E66" s="476">
        <v>319900</v>
      </c>
      <c r="F66" s="476">
        <v>267606</v>
      </c>
      <c r="G66" s="476">
        <v>52294</v>
      </c>
      <c r="H66" s="476">
        <v>8873</v>
      </c>
      <c r="I66" s="476">
        <v>112263</v>
      </c>
      <c r="J66" s="476">
        <v>98193</v>
      </c>
      <c r="K66" s="476">
        <v>90538</v>
      </c>
      <c r="L66" s="476">
        <v>7655</v>
      </c>
      <c r="M66" s="476">
        <v>14070</v>
      </c>
    </row>
    <row r="67" spans="2:13" ht="19.5" customHeight="1">
      <c r="B67" s="444" t="s">
        <v>351</v>
      </c>
      <c r="C67" s="204" t="s">
        <v>797</v>
      </c>
      <c r="D67" s="475">
        <v>326020</v>
      </c>
      <c r="E67" s="476">
        <v>304314</v>
      </c>
      <c r="F67" s="476">
        <v>283409</v>
      </c>
      <c r="G67" s="476">
        <v>20905</v>
      </c>
      <c r="H67" s="476">
        <v>21706</v>
      </c>
      <c r="I67" s="476">
        <v>104838</v>
      </c>
      <c r="J67" s="476">
        <v>102311</v>
      </c>
      <c r="K67" s="476">
        <v>100236</v>
      </c>
      <c r="L67" s="476">
        <v>2075</v>
      </c>
      <c r="M67" s="476">
        <v>2527</v>
      </c>
    </row>
    <row r="68" spans="2:13" ht="19.5" customHeight="1">
      <c r="B68" s="444" t="s">
        <v>352</v>
      </c>
      <c r="C68" s="204" t="s">
        <v>798</v>
      </c>
      <c r="D68" s="475">
        <v>453695</v>
      </c>
      <c r="E68" s="476">
        <v>406630</v>
      </c>
      <c r="F68" s="476">
        <v>376810</v>
      </c>
      <c r="G68" s="476">
        <v>29820</v>
      </c>
      <c r="H68" s="476">
        <v>47065</v>
      </c>
      <c r="I68" s="476">
        <v>225897</v>
      </c>
      <c r="J68" s="476">
        <v>223748</v>
      </c>
      <c r="K68" s="476">
        <v>220503</v>
      </c>
      <c r="L68" s="476">
        <v>3245</v>
      </c>
      <c r="M68" s="476">
        <v>2149</v>
      </c>
    </row>
    <row r="69" spans="2:13" ht="19.5" customHeight="1">
      <c r="B69" s="444" t="s">
        <v>353</v>
      </c>
      <c r="C69" s="204" t="s">
        <v>799</v>
      </c>
      <c r="D69" s="475">
        <v>408002</v>
      </c>
      <c r="E69" s="476">
        <v>402211</v>
      </c>
      <c r="F69" s="476">
        <v>364463</v>
      </c>
      <c r="G69" s="476">
        <v>37748</v>
      </c>
      <c r="H69" s="476">
        <v>5791</v>
      </c>
      <c r="I69" s="476">
        <v>100636</v>
      </c>
      <c r="J69" s="476">
        <v>97929</v>
      </c>
      <c r="K69" s="476">
        <v>94331</v>
      </c>
      <c r="L69" s="476">
        <v>3598</v>
      </c>
      <c r="M69" s="476">
        <v>2707</v>
      </c>
    </row>
    <row r="70" spans="2:13" ht="19.5" customHeight="1">
      <c r="B70" s="444" t="s">
        <v>354</v>
      </c>
      <c r="C70" s="204" t="s">
        <v>800</v>
      </c>
      <c r="D70" s="475">
        <v>382019</v>
      </c>
      <c r="E70" s="476">
        <v>375173</v>
      </c>
      <c r="F70" s="476">
        <v>342062</v>
      </c>
      <c r="G70" s="476">
        <v>33111</v>
      </c>
      <c r="H70" s="476">
        <v>6846</v>
      </c>
      <c r="I70" s="476">
        <v>87855</v>
      </c>
      <c r="J70" s="476">
        <v>86141</v>
      </c>
      <c r="K70" s="476">
        <v>83972</v>
      </c>
      <c r="L70" s="476">
        <v>2169</v>
      </c>
      <c r="M70" s="476">
        <v>1714</v>
      </c>
    </row>
    <row r="71" spans="2:13" ht="19.5" customHeight="1">
      <c r="B71" s="444" t="s">
        <v>355</v>
      </c>
      <c r="C71" s="204" t="s">
        <v>801</v>
      </c>
      <c r="D71" s="475">
        <v>267908</v>
      </c>
      <c r="E71" s="476">
        <v>261092</v>
      </c>
      <c r="F71" s="476">
        <v>239744</v>
      </c>
      <c r="G71" s="476">
        <v>21348</v>
      </c>
      <c r="H71" s="476">
        <v>6816</v>
      </c>
      <c r="I71" s="476">
        <v>88672</v>
      </c>
      <c r="J71" s="476">
        <v>88225</v>
      </c>
      <c r="K71" s="476">
        <v>84810</v>
      </c>
      <c r="L71" s="476">
        <v>3415</v>
      </c>
      <c r="M71" s="476">
        <v>447</v>
      </c>
    </row>
    <row r="72" spans="2:13" ht="19.5" customHeight="1">
      <c r="B72" s="444" t="s">
        <v>356</v>
      </c>
      <c r="C72" s="204" t="s">
        <v>802</v>
      </c>
      <c r="D72" s="475">
        <v>319675</v>
      </c>
      <c r="E72" s="476">
        <v>276087</v>
      </c>
      <c r="F72" s="476">
        <v>253122</v>
      </c>
      <c r="G72" s="476">
        <v>22965</v>
      </c>
      <c r="H72" s="476">
        <v>43588</v>
      </c>
      <c r="I72" s="476">
        <v>102436</v>
      </c>
      <c r="J72" s="476">
        <v>102436</v>
      </c>
      <c r="K72" s="476">
        <v>97338</v>
      </c>
      <c r="L72" s="476">
        <v>5098</v>
      </c>
      <c r="M72" s="476">
        <v>0</v>
      </c>
    </row>
    <row r="73" spans="2:13" ht="19.5" customHeight="1">
      <c r="B73" s="444" t="s">
        <v>357</v>
      </c>
      <c r="C73" s="204" t="s">
        <v>803</v>
      </c>
      <c r="D73" s="475">
        <v>390511</v>
      </c>
      <c r="E73" s="476">
        <v>390488</v>
      </c>
      <c r="F73" s="476">
        <v>388309</v>
      </c>
      <c r="G73" s="476">
        <v>2179</v>
      </c>
      <c r="H73" s="476">
        <v>23</v>
      </c>
      <c r="I73" s="476">
        <v>49514</v>
      </c>
      <c r="J73" s="476">
        <v>49514</v>
      </c>
      <c r="K73" s="476">
        <v>48901</v>
      </c>
      <c r="L73" s="476">
        <v>613</v>
      </c>
      <c r="M73" s="476">
        <v>0</v>
      </c>
    </row>
    <row r="74" spans="2:13" ht="19.5" customHeight="1">
      <c r="B74" s="444" t="s">
        <v>358</v>
      </c>
      <c r="C74" s="204" t="s">
        <v>804</v>
      </c>
      <c r="D74" s="475">
        <v>311645</v>
      </c>
      <c r="E74" s="476">
        <v>308214</v>
      </c>
      <c r="F74" s="476">
        <v>282093</v>
      </c>
      <c r="G74" s="476">
        <v>26121</v>
      </c>
      <c r="H74" s="476">
        <v>3431</v>
      </c>
      <c r="I74" s="476">
        <v>138457</v>
      </c>
      <c r="J74" s="476">
        <v>138455</v>
      </c>
      <c r="K74" s="476">
        <v>130754</v>
      </c>
      <c r="L74" s="476">
        <v>7701</v>
      </c>
      <c r="M74" s="476">
        <v>2</v>
      </c>
    </row>
    <row r="75" spans="2:13" ht="19.5" customHeight="1">
      <c r="B75" s="444" t="s">
        <v>359</v>
      </c>
      <c r="C75" s="204" t="s">
        <v>741</v>
      </c>
      <c r="D75" s="475">
        <v>477589</v>
      </c>
      <c r="E75" s="476">
        <v>339464</v>
      </c>
      <c r="F75" s="476">
        <v>321130</v>
      </c>
      <c r="G75" s="476">
        <v>18334</v>
      </c>
      <c r="H75" s="476">
        <v>138125</v>
      </c>
      <c r="I75" s="476">
        <v>179097</v>
      </c>
      <c r="J75" s="476">
        <v>170554</v>
      </c>
      <c r="K75" s="476">
        <v>149710</v>
      </c>
      <c r="L75" s="476">
        <v>20844</v>
      </c>
      <c r="M75" s="476">
        <v>8543</v>
      </c>
    </row>
    <row r="76" spans="2:13" ht="19.5" customHeight="1">
      <c r="B76" s="446" t="s">
        <v>360</v>
      </c>
      <c r="C76" s="205" t="s">
        <v>805</v>
      </c>
      <c r="D76" s="477">
        <v>213929</v>
      </c>
      <c r="E76" s="478">
        <v>212186</v>
      </c>
      <c r="F76" s="478">
        <v>191419</v>
      </c>
      <c r="G76" s="478">
        <v>20767</v>
      </c>
      <c r="H76" s="478">
        <v>1743</v>
      </c>
      <c r="I76" s="478">
        <v>85999</v>
      </c>
      <c r="J76" s="478">
        <v>85442</v>
      </c>
      <c r="K76" s="478">
        <v>83818</v>
      </c>
      <c r="L76" s="478">
        <v>1624</v>
      </c>
      <c r="M76" s="478">
        <v>557</v>
      </c>
    </row>
    <row r="77" spans="2:13" ht="19.5" customHeight="1">
      <c r="B77" s="426" t="s">
        <v>361</v>
      </c>
      <c r="C77" s="206" t="s">
        <v>806</v>
      </c>
      <c r="D77" s="474">
        <v>346538</v>
      </c>
      <c r="E77" s="474">
        <v>291621</v>
      </c>
      <c r="F77" s="474">
        <v>258956</v>
      </c>
      <c r="G77" s="474">
        <v>32665</v>
      </c>
      <c r="H77" s="474">
        <v>54917</v>
      </c>
      <c r="I77" s="474">
        <v>126555</v>
      </c>
      <c r="J77" s="474">
        <v>123892</v>
      </c>
      <c r="K77" s="474">
        <v>119677</v>
      </c>
      <c r="L77" s="474">
        <v>4215</v>
      </c>
      <c r="M77" s="474">
        <v>2663</v>
      </c>
    </row>
    <row r="78" spans="2:13" ht="19.5" customHeight="1">
      <c r="B78" s="427" t="s">
        <v>362</v>
      </c>
      <c r="C78" s="204" t="s">
        <v>743</v>
      </c>
      <c r="D78" s="480">
        <v>247591</v>
      </c>
      <c r="E78" s="480">
        <v>246313</v>
      </c>
      <c r="F78" s="480">
        <v>207905</v>
      </c>
      <c r="G78" s="480">
        <v>38408</v>
      </c>
      <c r="H78" s="480">
        <v>1278</v>
      </c>
      <c r="I78" s="480">
        <v>97343</v>
      </c>
      <c r="J78" s="480">
        <v>97343</v>
      </c>
      <c r="K78" s="480">
        <v>96410</v>
      </c>
      <c r="L78" s="480">
        <v>933</v>
      </c>
      <c r="M78" s="480">
        <v>0</v>
      </c>
    </row>
    <row r="79" spans="2:13" ht="19.5" customHeight="1">
      <c r="B79" s="428" t="s">
        <v>363</v>
      </c>
      <c r="C79" s="207" t="s">
        <v>807</v>
      </c>
      <c r="D79" s="485">
        <v>361171</v>
      </c>
      <c r="E79" s="485">
        <v>281760</v>
      </c>
      <c r="F79" s="485">
        <v>258401</v>
      </c>
      <c r="G79" s="485">
        <v>23359</v>
      </c>
      <c r="H79" s="485">
        <v>79411</v>
      </c>
      <c r="I79" s="485">
        <v>131186</v>
      </c>
      <c r="J79" s="485">
        <v>131186</v>
      </c>
      <c r="K79" s="485">
        <v>127714</v>
      </c>
      <c r="L79" s="485">
        <v>3472</v>
      </c>
      <c r="M79" s="485">
        <v>0</v>
      </c>
    </row>
    <row r="80" spans="2:13" ht="19.5" customHeight="1">
      <c r="B80" s="429" t="s">
        <v>364</v>
      </c>
      <c r="C80" s="208" t="s">
        <v>808</v>
      </c>
      <c r="D80" s="476">
        <v>313537</v>
      </c>
      <c r="E80" s="476">
        <v>313537</v>
      </c>
      <c r="F80" s="476">
        <v>289719</v>
      </c>
      <c r="G80" s="476">
        <v>23818</v>
      </c>
      <c r="H80" s="476">
        <v>0</v>
      </c>
      <c r="I80" s="476">
        <v>83909</v>
      </c>
      <c r="J80" s="476">
        <v>83909</v>
      </c>
      <c r="K80" s="476">
        <v>83909</v>
      </c>
      <c r="L80" s="476">
        <v>0</v>
      </c>
      <c r="M80" s="476">
        <v>0</v>
      </c>
    </row>
    <row r="81" spans="2:13" ht="19.5" customHeight="1">
      <c r="B81" s="429" t="s">
        <v>365</v>
      </c>
      <c r="C81" s="208" t="s">
        <v>809</v>
      </c>
      <c r="D81" s="476">
        <v>378608</v>
      </c>
      <c r="E81" s="476">
        <v>349604</v>
      </c>
      <c r="F81" s="476">
        <v>293786</v>
      </c>
      <c r="G81" s="476">
        <v>55818</v>
      </c>
      <c r="H81" s="476">
        <v>29004</v>
      </c>
      <c r="I81" s="476">
        <v>88032</v>
      </c>
      <c r="J81" s="476">
        <v>88032</v>
      </c>
      <c r="K81" s="476">
        <v>87979</v>
      </c>
      <c r="L81" s="476">
        <v>53</v>
      </c>
      <c r="M81" s="476">
        <v>0</v>
      </c>
    </row>
    <row r="82" spans="2:13" ht="19.5" customHeight="1">
      <c r="B82" s="429" t="s">
        <v>366</v>
      </c>
      <c r="C82" s="208" t="s">
        <v>747</v>
      </c>
      <c r="D82" s="476">
        <v>336451</v>
      </c>
      <c r="E82" s="476">
        <v>326061</v>
      </c>
      <c r="F82" s="476">
        <v>282080</v>
      </c>
      <c r="G82" s="476">
        <v>43981</v>
      </c>
      <c r="H82" s="476">
        <v>10390</v>
      </c>
      <c r="I82" s="476">
        <v>114580</v>
      </c>
      <c r="J82" s="476">
        <v>114580</v>
      </c>
      <c r="K82" s="476">
        <v>104105</v>
      </c>
      <c r="L82" s="476">
        <v>10475</v>
      </c>
      <c r="M82" s="476">
        <v>0</v>
      </c>
    </row>
    <row r="83" spans="2:13" ht="19.5" customHeight="1">
      <c r="B83" s="429" t="s">
        <v>367</v>
      </c>
      <c r="C83" s="208" t="s">
        <v>810</v>
      </c>
      <c r="D83" s="476">
        <v>436695</v>
      </c>
      <c r="E83" s="476">
        <v>410421</v>
      </c>
      <c r="F83" s="476">
        <v>367107</v>
      </c>
      <c r="G83" s="476">
        <v>43314</v>
      </c>
      <c r="H83" s="476">
        <v>26274</v>
      </c>
      <c r="I83" s="476">
        <v>150925</v>
      </c>
      <c r="J83" s="476">
        <v>149594</v>
      </c>
      <c r="K83" s="476">
        <v>144263</v>
      </c>
      <c r="L83" s="476">
        <v>5331</v>
      </c>
      <c r="M83" s="476">
        <v>1331</v>
      </c>
    </row>
    <row r="84" spans="2:13" ht="19.5" customHeight="1">
      <c r="B84" s="429" t="s">
        <v>368</v>
      </c>
      <c r="C84" s="208" t="s">
        <v>811</v>
      </c>
      <c r="D84" s="476">
        <v>299866</v>
      </c>
      <c r="E84" s="476">
        <v>280192</v>
      </c>
      <c r="F84" s="476">
        <v>240966</v>
      </c>
      <c r="G84" s="476">
        <v>39226</v>
      </c>
      <c r="H84" s="476">
        <v>19674</v>
      </c>
      <c r="I84" s="476">
        <v>130295</v>
      </c>
      <c r="J84" s="476">
        <v>129182</v>
      </c>
      <c r="K84" s="476">
        <v>106528</v>
      </c>
      <c r="L84" s="476">
        <v>22654</v>
      </c>
      <c r="M84" s="476">
        <v>1113</v>
      </c>
    </row>
    <row r="85" spans="2:13" ht="19.5" customHeight="1">
      <c r="B85" s="429" t="s">
        <v>369</v>
      </c>
      <c r="C85" s="208" t="s">
        <v>812</v>
      </c>
      <c r="D85" s="476">
        <v>339759</v>
      </c>
      <c r="E85" s="476">
        <v>339759</v>
      </c>
      <c r="F85" s="476">
        <v>286600</v>
      </c>
      <c r="G85" s="476">
        <v>53159</v>
      </c>
      <c r="H85" s="476">
        <v>0</v>
      </c>
      <c r="I85" s="476">
        <v>126321</v>
      </c>
      <c r="J85" s="476">
        <v>123900</v>
      </c>
      <c r="K85" s="476">
        <v>119814</v>
      </c>
      <c r="L85" s="476">
        <v>4086</v>
      </c>
      <c r="M85" s="476">
        <v>2421</v>
      </c>
    </row>
    <row r="86" spans="2:13" ht="19.5" customHeight="1">
      <c r="B86" s="429" t="s">
        <v>370</v>
      </c>
      <c r="C86" s="208" t="s">
        <v>813</v>
      </c>
      <c r="D86" s="476">
        <v>386260</v>
      </c>
      <c r="E86" s="476">
        <v>374858</v>
      </c>
      <c r="F86" s="476">
        <v>340632</v>
      </c>
      <c r="G86" s="476">
        <v>34226</v>
      </c>
      <c r="H86" s="476">
        <v>11402</v>
      </c>
      <c r="I86" s="476">
        <v>227250</v>
      </c>
      <c r="J86" s="476">
        <v>227250</v>
      </c>
      <c r="K86" s="476">
        <v>227250</v>
      </c>
      <c r="L86" s="476">
        <v>0</v>
      </c>
      <c r="M86" s="476">
        <v>0</v>
      </c>
    </row>
    <row r="87" spans="2:13" ht="19.5" customHeight="1">
      <c r="B87" s="429" t="s">
        <v>371</v>
      </c>
      <c r="C87" s="208" t="s">
        <v>752</v>
      </c>
      <c r="D87" s="476" t="s">
        <v>64</v>
      </c>
      <c r="E87" s="476" t="s">
        <v>64</v>
      </c>
      <c r="F87" s="476" t="s">
        <v>64</v>
      </c>
      <c r="G87" s="476" t="s">
        <v>64</v>
      </c>
      <c r="H87" s="476" t="s">
        <v>64</v>
      </c>
      <c r="I87" s="476" t="s">
        <v>64</v>
      </c>
      <c r="J87" s="476" t="s">
        <v>64</v>
      </c>
      <c r="K87" s="476" t="s">
        <v>64</v>
      </c>
      <c r="L87" s="476" t="s">
        <v>64</v>
      </c>
      <c r="M87" s="476" t="s">
        <v>64</v>
      </c>
    </row>
    <row r="88" spans="2:13" ht="19.5" customHeight="1">
      <c r="B88" s="429" t="s">
        <v>372</v>
      </c>
      <c r="C88" s="208" t="s">
        <v>753</v>
      </c>
      <c r="D88" s="476">
        <v>339683</v>
      </c>
      <c r="E88" s="476">
        <v>339567</v>
      </c>
      <c r="F88" s="476">
        <v>285421</v>
      </c>
      <c r="G88" s="476">
        <v>54146</v>
      </c>
      <c r="H88" s="476">
        <v>116</v>
      </c>
      <c r="I88" s="476">
        <v>138394</v>
      </c>
      <c r="J88" s="476">
        <v>138394</v>
      </c>
      <c r="K88" s="476">
        <v>135902</v>
      </c>
      <c r="L88" s="476">
        <v>2492</v>
      </c>
      <c r="M88" s="476">
        <v>0</v>
      </c>
    </row>
    <row r="89" spans="2:13" ht="19.5" customHeight="1">
      <c r="B89" s="429" t="s">
        <v>373</v>
      </c>
      <c r="C89" s="208" t="s">
        <v>754</v>
      </c>
      <c r="D89" s="476">
        <v>277717</v>
      </c>
      <c r="E89" s="476">
        <v>277717</v>
      </c>
      <c r="F89" s="476">
        <v>229673</v>
      </c>
      <c r="G89" s="476">
        <v>48044</v>
      </c>
      <c r="H89" s="476">
        <v>0</v>
      </c>
      <c r="I89" s="476">
        <v>70857</v>
      </c>
      <c r="J89" s="476">
        <v>70857</v>
      </c>
      <c r="K89" s="476">
        <v>70857</v>
      </c>
      <c r="L89" s="476">
        <v>0</v>
      </c>
      <c r="M89" s="476">
        <v>0</v>
      </c>
    </row>
    <row r="90" spans="2:13" ht="19.5" customHeight="1">
      <c r="B90" s="429" t="s">
        <v>374</v>
      </c>
      <c r="C90" s="208" t="s">
        <v>814</v>
      </c>
      <c r="D90" s="476">
        <v>365211</v>
      </c>
      <c r="E90" s="476">
        <v>363521</v>
      </c>
      <c r="F90" s="476">
        <v>313253</v>
      </c>
      <c r="G90" s="476">
        <v>50268</v>
      </c>
      <c r="H90" s="476">
        <v>1690</v>
      </c>
      <c r="I90" s="476">
        <v>129120</v>
      </c>
      <c r="J90" s="476">
        <v>128063</v>
      </c>
      <c r="K90" s="476">
        <v>118153</v>
      </c>
      <c r="L90" s="476">
        <v>9910</v>
      </c>
      <c r="M90" s="476">
        <v>1057</v>
      </c>
    </row>
    <row r="91" spans="2:13" ht="19.5" customHeight="1">
      <c r="B91" s="429" t="s">
        <v>375</v>
      </c>
      <c r="C91" s="208" t="s">
        <v>815</v>
      </c>
      <c r="D91" s="476">
        <v>360664</v>
      </c>
      <c r="E91" s="476">
        <v>360233</v>
      </c>
      <c r="F91" s="476">
        <v>299801</v>
      </c>
      <c r="G91" s="476">
        <v>60432</v>
      </c>
      <c r="H91" s="476">
        <v>431</v>
      </c>
      <c r="I91" s="476">
        <v>130773</v>
      </c>
      <c r="J91" s="476">
        <v>130773</v>
      </c>
      <c r="K91" s="476">
        <v>127740</v>
      </c>
      <c r="L91" s="476">
        <v>3033</v>
      </c>
      <c r="M91" s="476">
        <v>0</v>
      </c>
    </row>
    <row r="92" spans="2:13" ht="19.5" customHeight="1">
      <c r="B92" s="429" t="s">
        <v>376</v>
      </c>
      <c r="C92" s="208" t="s">
        <v>816</v>
      </c>
      <c r="D92" s="476">
        <v>344269</v>
      </c>
      <c r="E92" s="476">
        <v>299952</v>
      </c>
      <c r="F92" s="476">
        <v>263073</v>
      </c>
      <c r="G92" s="476">
        <v>36879</v>
      </c>
      <c r="H92" s="476">
        <v>44317</v>
      </c>
      <c r="I92" s="476">
        <v>86957</v>
      </c>
      <c r="J92" s="476">
        <v>84854</v>
      </c>
      <c r="K92" s="476">
        <v>82888</v>
      </c>
      <c r="L92" s="476">
        <v>1966</v>
      </c>
      <c r="M92" s="476">
        <v>2103</v>
      </c>
    </row>
    <row r="93" spans="2:13" ht="19.5" customHeight="1">
      <c r="B93" s="429" t="s">
        <v>377</v>
      </c>
      <c r="C93" s="208" t="s">
        <v>817</v>
      </c>
      <c r="D93" s="476">
        <v>406386</v>
      </c>
      <c r="E93" s="476">
        <v>347554</v>
      </c>
      <c r="F93" s="476">
        <v>313346</v>
      </c>
      <c r="G93" s="476">
        <v>34208</v>
      </c>
      <c r="H93" s="476">
        <v>58832</v>
      </c>
      <c r="I93" s="476">
        <v>109821</v>
      </c>
      <c r="J93" s="476">
        <v>99815</v>
      </c>
      <c r="K93" s="476">
        <v>96257</v>
      </c>
      <c r="L93" s="476">
        <v>3558</v>
      </c>
      <c r="M93" s="476">
        <v>10006</v>
      </c>
    </row>
    <row r="94" spans="2:13" ht="19.5" customHeight="1">
      <c r="B94" s="429" t="s">
        <v>378</v>
      </c>
      <c r="C94" s="208" t="s">
        <v>818</v>
      </c>
      <c r="D94" s="476">
        <v>340713</v>
      </c>
      <c r="E94" s="476">
        <v>339169</v>
      </c>
      <c r="F94" s="476">
        <v>301766</v>
      </c>
      <c r="G94" s="476">
        <v>37403</v>
      </c>
      <c r="H94" s="476">
        <v>1544</v>
      </c>
      <c r="I94" s="476">
        <v>140552</v>
      </c>
      <c r="J94" s="476">
        <v>140552</v>
      </c>
      <c r="K94" s="476">
        <v>134232</v>
      </c>
      <c r="L94" s="476">
        <v>6320</v>
      </c>
      <c r="M94" s="476">
        <v>0</v>
      </c>
    </row>
    <row r="95" spans="2:13" ht="19.5" customHeight="1">
      <c r="B95" s="429" t="s">
        <v>379</v>
      </c>
      <c r="C95" s="208" t="s">
        <v>819</v>
      </c>
      <c r="D95" s="476">
        <v>379298</v>
      </c>
      <c r="E95" s="476">
        <v>379048</v>
      </c>
      <c r="F95" s="476">
        <v>346567</v>
      </c>
      <c r="G95" s="476">
        <v>32481</v>
      </c>
      <c r="H95" s="476">
        <v>250</v>
      </c>
      <c r="I95" s="476">
        <v>193770</v>
      </c>
      <c r="J95" s="476">
        <v>193770</v>
      </c>
      <c r="K95" s="476">
        <v>185770</v>
      </c>
      <c r="L95" s="476">
        <v>8000</v>
      </c>
      <c r="M95" s="476">
        <v>0</v>
      </c>
    </row>
    <row r="96" spans="2:13" ht="19.5" customHeight="1">
      <c r="B96" s="429" t="s">
        <v>380</v>
      </c>
      <c r="C96" s="208" t="s">
        <v>820</v>
      </c>
      <c r="D96" s="476">
        <v>349553</v>
      </c>
      <c r="E96" s="476">
        <v>349553</v>
      </c>
      <c r="F96" s="476">
        <v>306752</v>
      </c>
      <c r="G96" s="476">
        <v>42801</v>
      </c>
      <c r="H96" s="476">
        <v>0</v>
      </c>
      <c r="I96" s="476">
        <v>124869</v>
      </c>
      <c r="J96" s="476">
        <v>124869</v>
      </c>
      <c r="K96" s="476">
        <v>116846</v>
      </c>
      <c r="L96" s="476">
        <v>8023</v>
      </c>
      <c r="M96" s="476">
        <v>0</v>
      </c>
    </row>
    <row r="97" spans="2:13" ht="19.5" customHeight="1">
      <c r="B97" s="429" t="s">
        <v>381</v>
      </c>
      <c r="C97" s="448" t="s">
        <v>518</v>
      </c>
      <c r="D97" s="476">
        <v>327490</v>
      </c>
      <c r="E97" s="476">
        <v>327429</v>
      </c>
      <c r="F97" s="476">
        <v>297128</v>
      </c>
      <c r="G97" s="476">
        <v>30301</v>
      </c>
      <c r="H97" s="476">
        <v>61</v>
      </c>
      <c r="I97" s="476">
        <v>80006</v>
      </c>
      <c r="J97" s="476">
        <v>79996</v>
      </c>
      <c r="K97" s="476">
        <v>79312</v>
      </c>
      <c r="L97" s="476">
        <v>684</v>
      </c>
      <c r="M97" s="476">
        <v>10</v>
      </c>
    </row>
    <row r="98" spans="2:13" ht="19.5" customHeight="1">
      <c r="B98" s="426" t="s">
        <v>179</v>
      </c>
      <c r="C98" s="523" t="s">
        <v>516</v>
      </c>
      <c r="D98" s="474">
        <v>323139</v>
      </c>
      <c r="E98" s="474">
        <v>321850</v>
      </c>
      <c r="F98" s="474">
        <v>304585</v>
      </c>
      <c r="G98" s="474">
        <v>17265</v>
      </c>
      <c r="H98" s="474">
        <v>1289</v>
      </c>
      <c r="I98" s="474">
        <v>95660</v>
      </c>
      <c r="J98" s="474">
        <v>95660</v>
      </c>
      <c r="K98" s="474">
        <v>94925</v>
      </c>
      <c r="L98" s="474">
        <v>735</v>
      </c>
      <c r="M98" s="474">
        <v>0</v>
      </c>
    </row>
    <row r="99" spans="2:13" ht="19.5" customHeight="1">
      <c r="B99" s="430" t="s">
        <v>180</v>
      </c>
      <c r="C99" s="524" t="s">
        <v>517</v>
      </c>
      <c r="D99" s="478">
        <v>329240</v>
      </c>
      <c r="E99" s="478">
        <v>284716</v>
      </c>
      <c r="F99" s="478">
        <v>259742</v>
      </c>
      <c r="G99" s="478">
        <v>24974</v>
      </c>
      <c r="H99" s="478">
        <v>44524</v>
      </c>
      <c r="I99" s="478">
        <v>105677</v>
      </c>
      <c r="J99" s="478">
        <v>102919</v>
      </c>
      <c r="K99" s="478">
        <v>100722</v>
      </c>
      <c r="L99" s="478">
        <v>2197</v>
      </c>
      <c r="M99" s="478">
        <v>2758</v>
      </c>
    </row>
    <row r="100" spans="2:13" ht="19.5" customHeight="1">
      <c r="B100" s="428" t="s">
        <v>181</v>
      </c>
      <c r="C100" s="207" t="s">
        <v>763</v>
      </c>
      <c r="D100" s="482">
        <v>288697</v>
      </c>
      <c r="E100" s="482">
        <v>274130</v>
      </c>
      <c r="F100" s="482">
        <v>247023</v>
      </c>
      <c r="G100" s="482">
        <v>27107</v>
      </c>
      <c r="H100" s="482">
        <v>14567</v>
      </c>
      <c r="I100" s="482">
        <v>98072</v>
      </c>
      <c r="J100" s="482">
        <v>96981</v>
      </c>
      <c r="K100" s="482">
        <v>93823</v>
      </c>
      <c r="L100" s="482">
        <v>3158</v>
      </c>
      <c r="M100" s="482">
        <v>1091</v>
      </c>
    </row>
    <row r="101" spans="2:13" ht="19.5" customHeight="1">
      <c r="B101" s="429" t="s">
        <v>182</v>
      </c>
      <c r="C101" s="208" t="s">
        <v>821</v>
      </c>
      <c r="D101" s="476">
        <v>249625</v>
      </c>
      <c r="E101" s="476">
        <v>249625</v>
      </c>
      <c r="F101" s="476">
        <v>233342</v>
      </c>
      <c r="G101" s="476">
        <v>16283</v>
      </c>
      <c r="H101" s="476">
        <v>0</v>
      </c>
      <c r="I101" s="476">
        <v>83087</v>
      </c>
      <c r="J101" s="476">
        <v>83023</v>
      </c>
      <c r="K101" s="476">
        <v>79454</v>
      </c>
      <c r="L101" s="476">
        <v>3569</v>
      </c>
      <c r="M101" s="476">
        <v>64</v>
      </c>
    </row>
    <row r="102" spans="2:13" ht="19.5" customHeight="1">
      <c r="B102" s="426" t="s">
        <v>183</v>
      </c>
      <c r="C102" s="206" t="s">
        <v>764</v>
      </c>
      <c r="D102" s="474">
        <v>357961</v>
      </c>
      <c r="E102" s="474">
        <v>351111</v>
      </c>
      <c r="F102" s="474">
        <v>315709</v>
      </c>
      <c r="G102" s="474">
        <v>35402</v>
      </c>
      <c r="H102" s="474">
        <v>6850</v>
      </c>
      <c r="I102" s="474">
        <v>131500</v>
      </c>
      <c r="J102" s="474">
        <v>131494</v>
      </c>
      <c r="K102" s="474">
        <v>126298</v>
      </c>
      <c r="L102" s="474">
        <v>5196</v>
      </c>
      <c r="M102" s="474">
        <v>6</v>
      </c>
    </row>
    <row r="103" spans="2:13" ht="19.5" customHeight="1">
      <c r="B103" s="430" t="s">
        <v>184</v>
      </c>
      <c r="C103" s="205" t="s">
        <v>822</v>
      </c>
      <c r="D103" s="478">
        <v>265175</v>
      </c>
      <c r="E103" s="478">
        <v>265175</v>
      </c>
      <c r="F103" s="478">
        <v>248366</v>
      </c>
      <c r="G103" s="478">
        <v>16809</v>
      </c>
      <c r="H103" s="478">
        <v>0</v>
      </c>
      <c r="I103" s="478">
        <v>143274</v>
      </c>
      <c r="J103" s="478">
        <v>143274</v>
      </c>
      <c r="K103" s="478">
        <v>133838</v>
      </c>
      <c r="L103" s="478">
        <v>9436</v>
      </c>
      <c r="M103" s="478">
        <v>0</v>
      </c>
    </row>
    <row r="104" spans="2:13" ht="19.5" customHeight="1">
      <c r="B104" s="428" t="s">
        <v>185</v>
      </c>
      <c r="C104" s="207" t="s">
        <v>823</v>
      </c>
      <c r="D104" s="474">
        <v>181060</v>
      </c>
      <c r="E104" s="474">
        <v>180743</v>
      </c>
      <c r="F104" s="474">
        <v>154513</v>
      </c>
      <c r="G104" s="474">
        <v>26230</v>
      </c>
      <c r="H104" s="474">
        <v>317</v>
      </c>
      <c r="I104" s="474">
        <v>173755</v>
      </c>
      <c r="J104" s="474">
        <v>164773</v>
      </c>
      <c r="K104" s="474">
        <v>161954</v>
      </c>
      <c r="L104" s="474">
        <v>2819</v>
      </c>
      <c r="M104" s="474">
        <v>8982</v>
      </c>
    </row>
    <row r="105" spans="2:13" ht="19.5" customHeight="1">
      <c r="B105" s="429" t="s">
        <v>186</v>
      </c>
      <c r="C105" s="208" t="s">
        <v>824</v>
      </c>
      <c r="D105" s="476">
        <v>235813</v>
      </c>
      <c r="E105" s="476">
        <v>231405</v>
      </c>
      <c r="F105" s="476">
        <v>216947</v>
      </c>
      <c r="G105" s="476">
        <v>14458</v>
      </c>
      <c r="H105" s="476">
        <v>4408</v>
      </c>
      <c r="I105" s="476">
        <v>80201</v>
      </c>
      <c r="J105" s="476">
        <v>80201</v>
      </c>
      <c r="K105" s="476">
        <v>78656</v>
      </c>
      <c r="L105" s="476">
        <v>1545</v>
      </c>
      <c r="M105" s="476">
        <v>0</v>
      </c>
    </row>
    <row r="106" spans="2:13" ht="19.5" customHeight="1">
      <c r="B106" s="430" t="s">
        <v>187</v>
      </c>
      <c r="C106" s="205" t="s">
        <v>825</v>
      </c>
      <c r="D106" s="487">
        <v>273040</v>
      </c>
      <c r="E106" s="487">
        <v>273040</v>
      </c>
      <c r="F106" s="487">
        <v>255383</v>
      </c>
      <c r="G106" s="487">
        <v>17657</v>
      </c>
      <c r="H106" s="487">
        <v>0</v>
      </c>
      <c r="I106" s="487">
        <v>0</v>
      </c>
      <c r="J106" s="487">
        <v>0</v>
      </c>
      <c r="K106" s="487">
        <v>0</v>
      </c>
      <c r="L106" s="487">
        <v>0</v>
      </c>
      <c r="M106" s="487">
        <v>0</v>
      </c>
    </row>
  </sheetData>
  <sheetProtection/>
  <mergeCells count="18">
    <mergeCell ref="E6:E7"/>
    <mergeCell ref="D5:D7"/>
    <mergeCell ref="D58:D60"/>
    <mergeCell ref="I58:I60"/>
    <mergeCell ref="E59:E60"/>
    <mergeCell ref="H59:H60"/>
    <mergeCell ref="H6:H7"/>
    <mergeCell ref="I5:I7"/>
    <mergeCell ref="B4:C7"/>
    <mergeCell ref="B57:C60"/>
    <mergeCell ref="D4:H4"/>
    <mergeCell ref="I4:M4"/>
    <mergeCell ref="D57:H57"/>
    <mergeCell ref="I57:M57"/>
    <mergeCell ref="J6:J7"/>
    <mergeCell ref="M6:M7"/>
    <mergeCell ref="J59:J60"/>
    <mergeCell ref="M59:M60"/>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9765625" style="70" customWidth="1"/>
    <col min="12" max="16384" width="9" style="70" customWidth="1"/>
  </cols>
  <sheetData>
    <row r="1" spans="2:11" ht="18.75">
      <c r="B1" s="65"/>
      <c r="C1" s="202" t="s">
        <v>586</v>
      </c>
      <c r="E1" s="78"/>
      <c r="I1" s="65"/>
      <c r="J1" s="65"/>
      <c r="K1" s="65"/>
    </row>
    <row r="2" spans="2:11" ht="18.75">
      <c r="B2" s="65"/>
      <c r="C2" s="395">
        <v>42948</v>
      </c>
      <c r="E2" s="78"/>
      <c r="I2" s="65"/>
      <c r="J2" s="65"/>
      <c r="K2" s="65"/>
    </row>
    <row r="3" spans="2:10" ht="18" customHeight="1">
      <c r="B3" s="67"/>
      <c r="C3" s="69" t="s">
        <v>224</v>
      </c>
      <c r="E3" s="67"/>
      <c r="F3" s="67"/>
      <c r="G3" s="67"/>
      <c r="H3" s="67"/>
      <c r="I3" s="67"/>
      <c r="J3" s="67"/>
    </row>
    <row r="4" spans="2:11" s="71" customFormat="1" ht="18" customHeight="1">
      <c r="B4" s="683" t="s">
        <v>115</v>
      </c>
      <c r="C4" s="685"/>
      <c r="D4" s="698" t="s">
        <v>844</v>
      </c>
      <c r="E4" s="697"/>
      <c r="F4" s="697"/>
      <c r="G4" s="712"/>
      <c r="H4" s="696" t="s">
        <v>845</v>
      </c>
      <c r="I4" s="697"/>
      <c r="J4" s="697"/>
      <c r="K4" s="712"/>
    </row>
    <row r="5" spans="2:11" s="71" customFormat="1" ht="9.75" customHeight="1">
      <c r="B5" s="689"/>
      <c r="C5" s="691"/>
      <c r="D5" s="719" t="s">
        <v>834</v>
      </c>
      <c r="E5" s="719" t="s">
        <v>849</v>
      </c>
      <c r="F5" s="503"/>
      <c r="G5" s="504"/>
      <c r="H5" s="719" t="s">
        <v>834</v>
      </c>
      <c r="I5" s="719" t="s">
        <v>849</v>
      </c>
      <c r="J5" s="503"/>
      <c r="K5" s="504"/>
    </row>
    <row r="6" spans="2:11" s="71" customFormat="1" ht="36" customHeight="1" thickBot="1">
      <c r="B6" s="694"/>
      <c r="C6" s="695"/>
      <c r="D6" s="720"/>
      <c r="E6" s="720"/>
      <c r="F6" s="79" t="s">
        <v>850</v>
      </c>
      <c r="G6" s="80" t="s">
        <v>851</v>
      </c>
      <c r="H6" s="720"/>
      <c r="I6" s="720"/>
      <c r="J6" s="79" t="s">
        <v>850</v>
      </c>
      <c r="K6" s="80" t="s">
        <v>851</v>
      </c>
    </row>
    <row r="7" spans="2:11" s="209" customFormat="1" ht="12.75" customHeight="1" thickTop="1">
      <c r="B7" s="440"/>
      <c r="C7" s="441"/>
      <c r="D7" s="220" t="s">
        <v>836</v>
      </c>
      <c r="E7" s="221" t="s">
        <v>837</v>
      </c>
      <c r="F7" s="222" t="s">
        <v>837</v>
      </c>
      <c r="G7" s="222" t="s">
        <v>837</v>
      </c>
      <c r="H7" s="222" t="s">
        <v>836</v>
      </c>
      <c r="I7" s="222" t="s">
        <v>837</v>
      </c>
      <c r="J7" s="222" t="s">
        <v>837</v>
      </c>
      <c r="K7" s="220" t="s">
        <v>837</v>
      </c>
    </row>
    <row r="8" spans="2:11" ht="19.5" customHeight="1">
      <c r="B8" s="447" t="s">
        <v>297</v>
      </c>
      <c r="C8" s="439" t="s">
        <v>736</v>
      </c>
      <c r="D8" s="505">
        <v>19.1</v>
      </c>
      <c r="E8" s="505">
        <v>162</v>
      </c>
      <c r="F8" s="505">
        <v>147.5</v>
      </c>
      <c r="G8" s="505">
        <v>14.5</v>
      </c>
      <c r="H8" s="505">
        <v>15.7</v>
      </c>
      <c r="I8" s="505">
        <v>89</v>
      </c>
      <c r="J8" s="505">
        <v>86.8</v>
      </c>
      <c r="K8" s="505">
        <v>2.2</v>
      </c>
    </row>
    <row r="9" spans="2:11" ht="19.5" customHeight="1">
      <c r="B9" s="443" t="s">
        <v>298</v>
      </c>
      <c r="C9" s="203" t="s">
        <v>737</v>
      </c>
      <c r="D9" s="506">
        <v>20.6</v>
      </c>
      <c r="E9" s="507">
        <v>168.6</v>
      </c>
      <c r="F9" s="507">
        <v>156</v>
      </c>
      <c r="G9" s="507">
        <v>12.6</v>
      </c>
      <c r="H9" s="507">
        <v>15.1</v>
      </c>
      <c r="I9" s="507">
        <v>90.7</v>
      </c>
      <c r="J9" s="507">
        <v>89.8</v>
      </c>
      <c r="K9" s="507">
        <v>0.9</v>
      </c>
    </row>
    <row r="10" spans="2:11" ht="19.5" customHeight="1">
      <c r="B10" s="444" t="s">
        <v>299</v>
      </c>
      <c r="C10" s="204" t="s">
        <v>738</v>
      </c>
      <c r="D10" s="508">
        <v>18.2</v>
      </c>
      <c r="E10" s="509">
        <v>158.9</v>
      </c>
      <c r="F10" s="509">
        <v>141.3</v>
      </c>
      <c r="G10" s="509">
        <v>17.6</v>
      </c>
      <c r="H10" s="509">
        <v>15.2</v>
      </c>
      <c r="I10" s="509">
        <v>96</v>
      </c>
      <c r="J10" s="509">
        <v>93.3</v>
      </c>
      <c r="K10" s="509">
        <v>2.7</v>
      </c>
    </row>
    <row r="11" spans="2:11" ht="19.5" customHeight="1">
      <c r="B11" s="445" t="s">
        <v>300</v>
      </c>
      <c r="C11" s="204" t="s">
        <v>739</v>
      </c>
      <c r="D11" s="508">
        <v>19.2</v>
      </c>
      <c r="E11" s="509">
        <v>153.5</v>
      </c>
      <c r="F11" s="509">
        <v>145.2</v>
      </c>
      <c r="G11" s="509">
        <v>8.3</v>
      </c>
      <c r="H11" s="509">
        <v>19.7</v>
      </c>
      <c r="I11" s="509">
        <v>110.5</v>
      </c>
      <c r="J11" s="509">
        <v>109.7</v>
      </c>
      <c r="K11" s="509">
        <v>0.8</v>
      </c>
    </row>
    <row r="12" spans="2:11" ht="19.5" customHeight="1">
      <c r="B12" s="444" t="s">
        <v>301</v>
      </c>
      <c r="C12" s="204" t="s">
        <v>740</v>
      </c>
      <c r="D12" s="508">
        <v>19.3</v>
      </c>
      <c r="E12" s="509">
        <v>150.1</v>
      </c>
      <c r="F12" s="509">
        <v>142.5</v>
      </c>
      <c r="G12" s="509">
        <v>7.6</v>
      </c>
      <c r="H12" s="509">
        <v>8.6</v>
      </c>
      <c r="I12" s="509">
        <v>61.3</v>
      </c>
      <c r="J12" s="509">
        <v>60.5</v>
      </c>
      <c r="K12" s="509">
        <v>0.8</v>
      </c>
    </row>
    <row r="13" spans="2:11" ht="19.5" customHeight="1">
      <c r="B13" s="444" t="s">
        <v>302</v>
      </c>
      <c r="C13" s="204" t="s">
        <v>796</v>
      </c>
      <c r="D13" s="508">
        <v>20.7</v>
      </c>
      <c r="E13" s="509">
        <v>183.3</v>
      </c>
      <c r="F13" s="509">
        <v>152.5</v>
      </c>
      <c r="G13" s="509">
        <v>30.8</v>
      </c>
      <c r="H13" s="509">
        <v>17</v>
      </c>
      <c r="I13" s="509">
        <v>92.4</v>
      </c>
      <c r="J13" s="509">
        <v>85.7</v>
      </c>
      <c r="K13" s="509">
        <v>6.7</v>
      </c>
    </row>
    <row r="14" spans="2:11" ht="19.5" customHeight="1">
      <c r="B14" s="444" t="s">
        <v>303</v>
      </c>
      <c r="C14" s="204" t="s">
        <v>797</v>
      </c>
      <c r="D14" s="508">
        <v>20.3</v>
      </c>
      <c r="E14" s="509">
        <v>169</v>
      </c>
      <c r="F14" s="509">
        <v>157.4</v>
      </c>
      <c r="G14" s="509">
        <v>11.6</v>
      </c>
      <c r="H14" s="509">
        <v>17.5</v>
      </c>
      <c r="I14" s="509">
        <v>95.4</v>
      </c>
      <c r="J14" s="509">
        <v>93.9</v>
      </c>
      <c r="K14" s="509">
        <v>1.5</v>
      </c>
    </row>
    <row r="15" spans="2:11" ht="19.5" customHeight="1">
      <c r="B15" s="444" t="s">
        <v>304</v>
      </c>
      <c r="C15" s="204" t="s">
        <v>798</v>
      </c>
      <c r="D15" s="508">
        <v>19.2</v>
      </c>
      <c r="E15" s="509">
        <v>151.6</v>
      </c>
      <c r="F15" s="509">
        <v>139.2</v>
      </c>
      <c r="G15" s="509">
        <v>12.4</v>
      </c>
      <c r="H15" s="509">
        <v>17.2</v>
      </c>
      <c r="I15" s="509">
        <v>112.3</v>
      </c>
      <c r="J15" s="509">
        <v>109.1</v>
      </c>
      <c r="K15" s="509">
        <v>3.2</v>
      </c>
    </row>
    <row r="16" spans="2:11" ht="19.5" customHeight="1">
      <c r="B16" s="444" t="s">
        <v>305</v>
      </c>
      <c r="C16" s="204" t="s">
        <v>799</v>
      </c>
      <c r="D16" s="508">
        <v>19.9</v>
      </c>
      <c r="E16" s="509">
        <v>168.9</v>
      </c>
      <c r="F16" s="509">
        <v>152.6</v>
      </c>
      <c r="G16" s="509">
        <v>16.3</v>
      </c>
      <c r="H16" s="509">
        <v>16</v>
      </c>
      <c r="I16" s="509">
        <v>109.3</v>
      </c>
      <c r="J16" s="509">
        <v>103.8</v>
      </c>
      <c r="K16" s="509">
        <v>5.5</v>
      </c>
    </row>
    <row r="17" spans="2:11" ht="19.5" customHeight="1">
      <c r="B17" s="444" t="s">
        <v>306</v>
      </c>
      <c r="C17" s="204" t="s">
        <v>800</v>
      </c>
      <c r="D17" s="508">
        <v>19</v>
      </c>
      <c r="E17" s="509">
        <v>160.5</v>
      </c>
      <c r="F17" s="509">
        <v>148</v>
      </c>
      <c r="G17" s="509">
        <v>12.5</v>
      </c>
      <c r="H17" s="509">
        <v>16.7</v>
      </c>
      <c r="I17" s="509">
        <v>93.4</v>
      </c>
      <c r="J17" s="509">
        <v>91.5</v>
      </c>
      <c r="K17" s="509">
        <v>1.9</v>
      </c>
    </row>
    <row r="18" spans="2:11" ht="19.5" customHeight="1">
      <c r="B18" s="444" t="s">
        <v>307</v>
      </c>
      <c r="C18" s="204" t="s">
        <v>801</v>
      </c>
      <c r="D18" s="508">
        <v>22.1</v>
      </c>
      <c r="E18" s="509">
        <v>189.5</v>
      </c>
      <c r="F18" s="509">
        <v>174.6</v>
      </c>
      <c r="G18" s="509">
        <v>14.9</v>
      </c>
      <c r="H18" s="509">
        <v>14.9</v>
      </c>
      <c r="I18" s="509">
        <v>79.9</v>
      </c>
      <c r="J18" s="509">
        <v>78.5</v>
      </c>
      <c r="K18" s="509">
        <v>1.4</v>
      </c>
    </row>
    <row r="19" spans="2:11" ht="19.5" customHeight="1">
      <c r="B19" s="444" t="s">
        <v>308</v>
      </c>
      <c r="C19" s="204" t="s">
        <v>802</v>
      </c>
      <c r="D19" s="508">
        <v>21.4</v>
      </c>
      <c r="E19" s="509">
        <v>176</v>
      </c>
      <c r="F19" s="509">
        <v>165.7</v>
      </c>
      <c r="G19" s="509">
        <v>10.3</v>
      </c>
      <c r="H19" s="509">
        <v>14</v>
      </c>
      <c r="I19" s="509">
        <v>91.4</v>
      </c>
      <c r="J19" s="509">
        <v>87.3</v>
      </c>
      <c r="K19" s="509">
        <v>4.1</v>
      </c>
    </row>
    <row r="20" spans="2:11" ht="19.5" customHeight="1">
      <c r="B20" s="444" t="s">
        <v>309</v>
      </c>
      <c r="C20" s="204" t="s">
        <v>803</v>
      </c>
      <c r="D20" s="508">
        <v>15.6</v>
      </c>
      <c r="E20" s="509">
        <v>131.3</v>
      </c>
      <c r="F20" s="509">
        <v>122.1</v>
      </c>
      <c r="G20" s="509">
        <v>9.2</v>
      </c>
      <c r="H20" s="509">
        <v>8.5</v>
      </c>
      <c r="I20" s="509">
        <v>40.2</v>
      </c>
      <c r="J20" s="509">
        <v>39.9</v>
      </c>
      <c r="K20" s="509">
        <v>0.3</v>
      </c>
    </row>
    <row r="21" spans="2:11" ht="19.5" customHeight="1">
      <c r="B21" s="444" t="s">
        <v>310</v>
      </c>
      <c r="C21" s="204" t="s">
        <v>804</v>
      </c>
      <c r="D21" s="508">
        <v>19.4</v>
      </c>
      <c r="E21" s="509">
        <v>160.2</v>
      </c>
      <c r="F21" s="509">
        <v>152.8</v>
      </c>
      <c r="G21" s="509">
        <v>7.4</v>
      </c>
      <c r="H21" s="509">
        <v>14.6</v>
      </c>
      <c r="I21" s="509">
        <v>93.8</v>
      </c>
      <c r="J21" s="509">
        <v>90.9</v>
      </c>
      <c r="K21" s="509">
        <v>2.9</v>
      </c>
    </row>
    <row r="22" spans="2:11" ht="19.5" customHeight="1">
      <c r="B22" s="444" t="s">
        <v>313</v>
      </c>
      <c r="C22" s="204" t="s">
        <v>741</v>
      </c>
      <c r="D22" s="508">
        <v>19.7</v>
      </c>
      <c r="E22" s="509">
        <v>159.4</v>
      </c>
      <c r="F22" s="509">
        <v>152.4</v>
      </c>
      <c r="G22" s="509">
        <v>7</v>
      </c>
      <c r="H22" s="509">
        <v>16.8</v>
      </c>
      <c r="I22" s="509">
        <v>127.4</v>
      </c>
      <c r="J22" s="509">
        <v>119.4</v>
      </c>
      <c r="K22" s="509">
        <v>8</v>
      </c>
    </row>
    <row r="23" spans="2:11" ht="19.5" customHeight="1">
      <c r="B23" s="446" t="s">
        <v>314</v>
      </c>
      <c r="C23" s="205" t="s">
        <v>805</v>
      </c>
      <c r="D23" s="510">
        <v>19.1</v>
      </c>
      <c r="E23" s="511">
        <v>160</v>
      </c>
      <c r="F23" s="511">
        <v>151</v>
      </c>
      <c r="G23" s="511">
        <v>9</v>
      </c>
      <c r="H23" s="511">
        <v>17.1</v>
      </c>
      <c r="I23" s="511">
        <v>84.5</v>
      </c>
      <c r="J23" s="511">
        <v>83.3</v>
      </c>
      <c r="K23" s="511">
        <v>1.2</v>
      </c>
    </row>
    <row r="24" spans="2:11" ht="19.5" customHeight="1">
      <c r="B24" s="426" t="s">
        <v>315</v>
      </c>
      <c r="C24" s="206" t="s">
        <v>806</v>
      </c>
      <c r="D24" s="507">
        <v>19.4</v>
      </c>
      <c r="E24" s="507">
        <v>168.6</v>
      </c>
      <c r="F24" s="507">
        <v>149.2</v>
      </c>
      <c r="G24" s="507">
        <v>19.4</v>
      </c>
      <c r="H24" s="507">
        <v>14.3</v>
      </c>
      <c r="I24" s="507">
        <v>91</v>
      </c>
      <c r="J24" s="507">
        <v>89</v>
      </c>
      <c r="K24" s="507">
        <v>2</v>
      </c>
    </row>
    <row r="25" spans="2:11" ht="19.5" customHeight="1">
      <c r="B25" s="427" t="s">
        <v>316</v>
      </c>
      <c r="C25" s="204" t="s">
        <v>743</v>
      </c>
      <c r="D25" s="512">
        <v>17</v>
      </c>
      <c r="E25" s="512">
        <v>142.4</v>
      </c>
      <c r="F25" s="512">
        <v>134</v>
      </c>
      <c r="G25" s="512">
        <v>8.4</v>
      </c>
      <c r="H25" s="512">
        <v>18.4</v>
      </c>
      <c r="I25" s="512">
        <v>119.2</v>
      </c>
      <c r="J25" s="512">
        <v>119</v>
      </c>
      <c r="K25" s="512">
        <v>0.2</v>
      </c>
    </row>
    <row r="26" spans="2:11" ht="19.5" customHeight="1">
      <c r="B26" s="428" t="s">
        <v>317</v>
      </c>
      <c r="C26" s="207" t="s">
        <v>807</v>
      </c>
      <c r="D26" s="505">
        <v>19.3</v>
      </c>
      <c r="E26" s="505">
        <v>163</v>
      </c>
      <c r="F26" s="505">
        <v>155.6</v>
      </c>
      <c r="G26" s="505">
        <v>7.4</v>
      </c>
      <c r="H26" s="505">
        <v>15.8</v>
      </c>
      <c r="I26" s="505">
        <v>107.3</v>
      </c>
      <c r="J26" s="505">
        <v>105.5</v>
      </c>
      <c r="K26" s="505">
        <v>1.8</v>
      </c>
    </row>
    <row r="27" spans="2:11" ht="19.5" customHeight="1">
      <c r="B27" s="429" t="s">
        <v>318</v>
      </c>
      <c r="C27" s="208" t="s">
        <v>808</v>
      </c>
      <c r="D27" s="509">
        <v>17.5</v>
      </c>
      <c r="E27" s="509">
        <v>147.7</v>
      </c>
      <c r="F27" s="509">
        <v>137.4</v>
      </c>
      <c r="G27" s="509">
        <v>10.3</v>
      </c>
      <c r="H27" s="509">
        <v>16.3</v>
      </c>
      <c r="I27" s="509">
        <v>107.4</v>
      </c>
      <c r="J27" s="509">
        <v>105.5</v>
      </c>
      <c r="K27" s="509">
        <v>1.9</v>
      </c>
    </row>
    <row r="28" spans="2:11" ht="19.5" customHeight="1">
      <c r="B28" s="429" t="s">
        <v>319</v>
      </c>
      <c r="C28" s="208" t="s">
        <v>809</v>
      </c>
      <c r="D28" s="509">
        <v>19.9</v>
      </c>
      <c r="E28" s="509">
        <v>171.9</v>
      </c>
      <c r="F28" s="509">
        <v>150.9</v>
      </c>
      <c r="G28" s="509">
        <v>21</v>
      </c>
      <c r="H28" s="509">
        <v>18</v>
      </c>
      <c r="I28" s="509">
        <v>100</v>
      </c>
      <c r="J28" s="509">
        <v>98.9</v>
      </c>
      <c r="K28" s="509">
        <v>1.1</v>
      </c>
    </row>
    <row r="29" spans="2:11" ht="19.5" customHeight="1">
      <c r="B29" s="429" t="s">
        <v>320</v>
      </c>
      <c r="C29" s="208" t="s">
        <v>747</v>
      </c>
      <c r="D29" s="509">
        <v>17.7</v>
      </c>
      <c r="E29" s="509">
        <v>158.6</v>
      </c>
      <c r="F29" s="509">
        <v>141.9</v>
      </c>
      <c r="G29" s="509">
        <v>16.7</v>
      </c>
      <c r="H29" s="509">
        <v>15.6</v>
      </c>
      <c r="I29" s="509">
        <v>112.4</v>
      </c>
      <c r="J29" s="509">
        <v>104.6</v>
      </c>
      <c r="K29" s="509">
        <v>7.8</v>
      </c>
    </row>
    <row r="30" spans="2:11" ht="19.5" customHeight="1">
      <c r="B30" s="429" t="s">
        <v>321</v>
      </c>
      <c r="C30" s="208" t="s">
        <v>810</v>
      </c>
      <c r="D30" s="509">
        <v>18.8</v>
      </c>
      <c r="E30" s="509">
        <v>157.5</v>
      </c>
      <c r="F30" s="509">
        <v>142.3</v>
      </c>
      <c r="G30" s="509">
        <v>15.2</v>
      </c>
      <c r="H30" s="509">
        <v>18.3</v>
      </c>
      <c r="I30" s="509">
        <v>140</v>
      </c>
      <c r="J30" s="509">
        <v>137.2</v>
      </c>
      <c r="K30" s="509">
        <v>2.8</v>
      </c>
    </row>
    <row r="31" spans="2:11" ht="19.5" customHeight="1">
      <c r="B31" s="429" t="s">
        <v>322</v>
      </c>
      <c r="C31" s="208" t="s">
        <v>811</v>
      </c>
      <c r="D31" s="509">
        <v>18</v>
      </c>
      <c r="E31" s="509">
        <v>158.4</v>
      </c>
      <c r="F31" s="509">
        <v>141.7</v>
      </c>
      <c r="G31" s="509">
        <v>16.7</v>
      </c>
      <c r="H31" s="509">
        <v>16.4</v>
      </c>
      <c r="I31" s="509">
        <v>110.3</v>
      </c>
      <c r="J31" s="509">
        <v>100.6</v>
      </c>
      <c r="K31" s="509">
        <v>9.7</v>
      </c>
    </row>
    <row r="32" spans="2:11" ht="19.5" customHeight="1">
      <c r="B32" s="429" t="s">
        <v>323</v>
      </c>
      <c r="C32" s="208" t="s">
        <v>812</v>
      </c>
      <c r="D32" s="509">
        <v>18.6</v>
      </c>
      <c r="E32" s="509">
        <v>165</v>
      </c>
      <c r="F32" s="509">
        <v>143.8</v>
      </c>
      <c r="G32" s="509">
        <v>21.2</v>
      </c>
      <c r="H32" s="509">
        <v>17.5</v>
      </c>
      <c r="I32" s="509">
        <v>113.1</v>
      </c>
      <c r="J32" s="509">
        <v>109.9</v>
      </c>
      <c r="K32" s="509">
        <v>3.2</v>
      </c>
    </row>
    <row r="33" spans="2:11" ht="19.5" customHeight="1">
      <c r="B33" s="429" t="s">
        <v>324</v>
      </c>
      <c r="C33" s="208" t="s">
        <v>813</v>
      </c>
      <c r="D33" s="509">
        <v>19.2</v>
      </c>
      <c r="E33" s="509">
        <v>165.2</v>
      </c>
      <c r="F33" s="509">
        <v>150.7</v>
      </c>
      <c r="G33" s="509">
        <v>14.5</v>
      </c>
      <c r="H33" s="509">
        <v>8.8</v>
      </c>
      <c r="I33" s="509">
        <v>46.1</v>
      </c>
      <c r="J33" s="509">
        <v>46.1</v>
      </c>
      <c r="K33" s="509">
        <v>0</v>
      </c>
    </row>
    <row r="34" spans="2:11" ht="19.5" customHeight="1">
      <c r="B34" s="429" t="s">
        <v>325</v>
      </c>
      <c r="C34" s="208" t="s">
        <v>752</v>
      </c>
      <c r="D34" s="509">
        <v>18.3</v>
      </c>
      <c r="E34" s="509">
        <v>173.1</v>
      </c>
      <c r="F34" s="509">
        <v>146.5</v>
      </c>
      <c r="G34" s="509">
        <v>26.6</v>
      </c>
      <c r="H34" s="509">
        <v>16.1</v>
      </c>
      <c r="I34" s="509">
        <v>101.1</v>
      </c>
      <c r="J34" s="509">
        <v>101.1</v>
      </c>
      <c r="K34" s="509">
        <v>0</v>
      </c>
    </row>
    <row r="35" spans="2:11" ht="19.5" customHeight="1">
      <c r="B35" s="429" t="s">
        <v>326</v>
      </c>
      <c r="C35" s="208" t="s">
        <v>753</v>
      </c>
      <c r="D35" s="509">
        <v>18.8</v>
      </c>
      <c r="E35" s="509">
        <v>158.1</v>
      </c>
      <c r="F35" s="509">
        <v>137.9</v>
      </c>
      <c r="G35" s="509">
        <v>20.2</v>
      </c>
      <c r="H35" s="509">
        <v>12.9</v>
      </c>
      <c r="I35" s="509">
        <v>102</v>
      </c>
      <c r="J35" s="509">
        <v>96.9</v>
      </c>
      <c r="K35" s="509">
        <v>5.1</v>
      </c>
    </row>
    <row r="36" spans="2:11" ht="19.5" customHeight="1">
      <c r="B36" s="429" t="s">
        <v>327</v>
      </c>
      <c r="C36" s="208" t="s">
        <v>754</v>
      </c>
      <c r="D36" s="509">
        <v>18.5</v>
      </c>
      <c r="E36" s="509">
        <v>167.9</v>
      </c>
      <c r="F36" s="509">
        <v>146</v>
      </c>
      <c r="G36" s="509">
        <v>21.9</v>
      </c>
      <c r="H36" s="509">
        <v>14.7</v>
      </c>
      <c r="I36" s="509">
        <v>81.2</v>
      </c>
      <c r="J36" s="509">
        <v>81.2</v>
      </c>
      <c r="K36" s="509">
        <v>0</v>
      </c>
    </row>
    <row r="37" spans="2:11" ht="19.5" customHeight="1">
      <c r="B37" s="429" t="s">
        <v>328</v>
      </c>
      <c r="C37" s="208" t="s">
        <v>814</v>
      </c>
      <c r="D37" s="509">
        <v>17.4</v>
      </c>
      <c r="E37" s="509">
        <v>151.5</v>
      </c>
      <c r="F37" s="509">
        <v>130.6</v>
      </c>
      <c r="G37" s="509">
        <v>20.9</v>
      </c>
      <c r="H37" s="509">
        <v>14.1</v>
      </c>
      <c r="I37" s="509">
        <v>115</v>
      </c>
      <c r="J37" s="509">
        <v>106.9</v>
      </c>
      <c r="K37" s="509">
        <v>8.1</v>
      </c>
    </row>
    <row r="38" spans="2:11" ht="19.5" customHeight="1">
      <c r="B38" s="429" t="s">
        <v>329</v>
      </c>
      <c r="C38" s="208" t="s">
        <v>815</v>
      </c>
      <c r="D38" s="509">
        <v>17.7</v>
      </c>
      <c r="E38" s="509">
        <v>157.5</v>
      </c>
      <c r="F38" s="509">
        <v>134.8</v>
      </c>
      <c r="G38" s="509">
        <v>22.7</v>
      </c>
      <c r="H38" s="509">
        <v>17.6</v>
      </c>
      <c r="I38" s="509">
        <v>99.2</v>
      </c>
      <c r="J38" s="509">
        <v>98.8</v>
      </c>
      <c r="K38" s="509">
        <v>0.4</v>
      </c>
    </row>
    <row r="39" spans="2:11" ht="19.5" customHeight="1">
      <c r="B39" s="429" t="s">
        <v>330</v>
      </c>
      <c r="C39" s="208" t="s">
        <v>816</v>
      </c>
      <c r="D39" s="509">
        <v>17.9</v>
      </c>
      <c r="E39" s="509">
        <v>151.6</v>
      </c>
      <c r="F39" s="509">
        <v>138.1</v>
      </c>
      <c r="G39" s="509">
        <v>13.5</v>
      </c>
      <c r="H39" s="509">
        <v>14.9</v>
      </c>
      <c r="I39" s="509">
        <v>89.3</v>
      </c>
      <c r="J39" s="509">
        <v>88.9</v>
      </c>
      <c r="K39" s="509">
        <v>0.4</v>
      </c>
    </row>
    <row r="40" spans="2:11" ht="19.5" customHeight="1">
      <c r="B40" s="429" t="s">
        <v>331</v>
      </c>
      <c r="C40" s="208" t="s">
        <v>817</v>
      </c>
      <c r="D40" s="509">
        <v>17.9</v>
      </c>
      <c r="E40" s="509">
        <v>155.3</v>
      </c>
      <c r="F40" s="509">
        <v>139.6</v>
      </c>
      <c r="G40" s="509">
        <v>15.7</v>
      </c>
      <c r="H40" s="509">
        <v>15.9</v>
      </c>
      <c r="I40" s="509">
        <v>98.8</v>
      </c>
      <c r="J40" s="509">
        <v>95.8</v>
      </c>
      <c r="K40" s="509">
        <v>3</v>
      </c>
    </row>
    <row r="41" spans="2:11" ht="19.5" customHeight="1">
      <c r="B41" s="429" t="s">
        <v>340</v>
      </c>
      <c r="C41" s="208" t="s">
        <v>818</v>
      </c>
      <c r="D41" s="509">
        <v>16.7</v>
      </c>
      <c r="E41" s="509">
        <v>145</v>
      </c>
      <c r="F41" s="509">
        <v>130.6</v>
      </c>
      <c r="G41" s="509">
        <v>14.4</v>
      </c>
      <c r="H41" s="509">
        <v>17.1</v>
      </c>
      <c r="I41" s="509">
        <v>101.2</v>
      </c>
      <c r="J41" s="509">
        <v>98.8</v>
      </c>
      <c r="K41" s="509">
        <v>2.4</v>
      </c>
    </row>
    <row r="42" spans="2:11" ht="19.5" customHeight="1">
      <c r="B42" s="429" t="s">
        <v>341</v>
      </c>
      <c r="C42" s="208" t="s">
        <v>819</v>
      </c>
      <c r="D42" s="509">
        <v>17.9</v>
      </c>
      <c r="E42" s="509">
        <v>152.9</v>
      </c>
      <c r="F42" s="509">
        <v>138.4</v>
      </c>
      <c r="G42" s="509">
        <v>14.5</v>
      </c>
      <c r="H42" s="509">
        <v>14.8</v>
      </c>
      <c r="I42" s="509">
        <v>95.9</v>
      </c>
      <c r="J42" s="509">
        <v>94</v>
      </c>
      <c r="K42" s="509">
        <v>1.9</v>
      </c>
    </row>
    <row r="43" spans="2:11" ht="19.5" customHeight="1">
      <c r="B43" s="429" t="s">
        <v>342</v>
      </c>
      <c r="C43" s="208" t="s">
        <v>820</v>
      </c>
      <c r="D43" s="509">
        <v>18</v>
      </c>
      <c r="E43" s="509">
        <v>160.4</v>
      </c>
      <c r="F43" s="509">
        <v>142.5</v>
      </c>
      <c r="G43" s="509">
        <v>17.9</v>
      </c>
      <c r="H43" s="509">
        <v>14.9</v>
      </c>
      <c r="I43" s="509">
        <v>94.7</v>
      </c>
      <c r="J43" s="509">
        <v>91.9</v>
      </c>
      <c r="K43" s="509">
        <v>2.8</v>
      </c>
    </row>
    <row r="44" spans="2:11" ht="19.5" customHeight="1">
      <c r="B44" s="429" t="s">
        <v>343</v>
      </c>
      <c r="C44" s="448" t="s">
        <v>518</v>
      </c>
      <c r="D44" s="509">
        <v>17.6</v>
      </c>
      <c r="E44" s="509">
        <v>145</v>
      </c>
      <c r="F44" s="509">
        <v>134.3</v>
      </c>
      <c r="G44" s="509">
        <v>10.7</v>
      </c>
      <c r="H44" s="509">
        <v>15.1</v>
      </c>
      <c r="I44" s="509">
        <v>85.5</v>
      </c>
      <c r="J44" s="509">
        <v>85.3</v>
      </c>
      <c r="K44" s="509">
        <v>0.2</v>
      </c>
    </row>
    <row r="45" spans="2:11" ht="19.5" customHeight="1">
      <c r="B45" s="426" t="s">
        <v>179</v>
      </c>
      <c r="C45" s="523" t="s">
        <v>516</v>
      </c>
      <c r="D45" s="507">
        <v>18.8</v>
      </c>
      <c r="E45" s="507">
        <v>159</v>
      </c>
      <c r="F45" s="507">
        <v>149</v>
      </c>
      <c r="G45" s="507">
        <v>10</v>
      </c>
      <c r="H45" s="507">
        <v>15.9</v>
      </c>
      <c r="I45" s="507">
        <v>91.9</v>
      </c>
      <c r="J45" s="507">
        <v>90.6</v>
      </c>
      <c r="K45" s="507">
        <v>1.3</v>
      </c>
    </row>
    <row r="46" spans="2:11" ht="19.5" customHeight="1">
      <c r="B46" s="430" t="s">
        <v>180</v>
      </c>
      <c r="C46" s="524" t="s">
        <v>517</v>
      </c>
      <c r="D46" s="511">
        <v>22</v>
      </c>
      <c r="E46" s="511">
        <v>180.5</v>
      </c>
      <c r="F46" s="511">
        <v>167.1</v>
      </c>
      <c r="G46" s="511">
        <v>13.4</v>
      </c>
      <c r="H46" s="511">
        <v>17.6</v>
      </c>
      <c r="I46" s="511">
        <v>95.8</v>
      </c>
      <c r="J46" s="511">
        <v>94.3</v>
      </c>
      <c r="K46" s="511">
        <v>1.5</v>
      </c>
    </row>
    <row r="47" spans="2:11" ht="19.5" customHeight="1">
      <c r="B47" s="428" t="s">
        <v>181</v>
      </c>
      <c r="C47" s="207" t="s">
        <v>763</v>
      </c>
      <c r="D47" s="507">
        <v>21.3</v>
      </c>
      <c r="E47" s="507">
        <v>193.4</v>
      </c>
      <c r="F47" s="507">
        <v>170.8</v>
      </c>
      <c r="G47" s="507">
        <v>22.6</v>
      </c>
      <c r="H47" s="507">
        <v>17.2</v>
      </c>
      <c r="I47" s="507">
        <v>97</v>
      </c>
      <c r="J47" s="507">
        <v>94.5</v>
      </c>
      <c r="K47" s="507">
        <v>2.5</v>
      </c>
    </row>
    <row r="48" spans="2:11" ht="19.5" customHeight="1">
      <c r="B48" s="429" t="s">
        <v>182</v>
      </c>
      <c r="C48" s="208" t="s">
        <v>821</v>
      </c>
      <c r="D48" s="511">
        <v>22.5</v>
      </c>
      <c r="E48" s="511">
        <v>187.3</v>
      </c>
      <c r="F48" s="511">
        <v>176.5</v>
      </c>
      <c r="G48" s="511">
        <v>10.8</v>
      </c>
      <c r="H48" s="511">
        <v>14.3</v>
      </c>
      <c r="I48" s="511">
        <v>75.3</v>
      </c>
      <c r="J48" s="511">
        <v>74.2</v>
      </c>
      <c r="K48" s="511">
        <v>1.1</v>
      </c>
    </row>
    <row r="49" spans="2:11" ht="19.5" customHeight="1">
      <c r="B49" s="426" t="s">
        <v>183</v>
      </c>
      <c r="C49" s="206" t="s">
        <v>764</v>
      </c>
      <c r="D49" s="505">
        <v>19.7</v>
      </c>
      <c r="E49" s="505">
        <v>160</v>
      </c>
      <c r="F49" s="505">
        <v>151.6</v>
      </c>
      <c r="G49" s="505">
        <v>8.4</v>
      </c>
      <c r="H49" s="505">
        <v>13.2</v>
      </c>
      <c r="I49" s="505">
        <v>76.1</v>
      </c>
      <c r="J49" s="505">
        <v>75</v>
      </c>
      <c r="K49" s="505">
        <v>1.1</v>
      </c>
    </row>
    <row r="50" spans="2:11" ht="19.5" customHeight="1">
      <c r="B50" s="430" t="s">
        <v>184</v>
      </c>
      <c r="C50" s="205" t="s">
        <v>822</v>
      </c>
      <c r="D50" s="509">
        <v>19.1</v>
      </c>
      <c r="E50" s="509">
        <v>160.3</v>
      </c>
      <c r="F50" s="509">
        <v>153.8</v>
      </c>
      <c r="G50" s="509">
        <v>6.5</v>
      </c>
      <c r="H50" s="509">
        <v>15.5</v>
      </c>
      <c r="I50" s="509">
        <v>104</v>
      </c>
      <c r="J50" s="509">
        <v>100</v>
      </c>
      <c r="K50" s="509">
        <v>4</v>
      </c>
    </row>
    <row r="51" spans="2:11" ht="19.5" customHeight="1">
      <c r="B51" s="428" t="s">
        <v>185</v>
      </c>
      <c r="C51" s="207" t="s">
        <v>823</v>
      </c>
      <c r="D51" s="507">
        <v>17.5</v>
      </c>
      <c r="E51" s="507">
        <v>143.6</v>
      </c>
      <c r="F51" s="507">
        <v>131.8</v>
      </c>
      <c r="G51" s="507">
        <v>11.8</v>
      </c>
      <c r="H51" s="507">
        <v>16.3</v>
      </c>
      <c r="I51" s="507">
        <v>106.2</v>
      </c>
      <c r="J51" s="507">
        <v>104.4</v>
      </c>
      <c r="K51" s="507">
        <v>1.8</v>
      </c>
    </row>
    <row r="52" spans="2:11" ht="19.5" customHeight="1">
      <c r="B52" s="429" t="s">
        <v>186</v>
      </c>
      <c r="C52" s="208" t="s">
        <v>824</v>
      </c>
      <c r="D52" s="509">
        <v>19.2</v>
      </c>
      <c r="E52" s="509">
        <v>156.4</v>
      </c>
      <c r="F52" s="509">
        <v>146.1</v>
      </c>
      <c r="G52" s="509">
        <v>10.3</v>
      </c>
      <c r="H52" s="509">
        <v>17.3</v>
      </c>
      <c r="I52" s="509">
        <v>83.6</v>
      </c>
      <c r="J52" s="509">
        <v>82.3</v>
      </c>
      <c r="K52" s="509">
        <v>1.3</v>
      </c>
    </row>
    <row r="53" spans="2:13" ht="19.5" customHeight="1">
      <c r="B53" s="430" t="s">
        <v>187</v>
      </c>
      <c r="C53" s="205" t="s">
        <v>825</v>
      </c>
      <c r="D53" s="511">
        <v>20.9</v>
      </c>
      <c r="E53" s="511">
        <v>182</v>
      </c>
      <c r="F53" s="511">
        <v>177.5</v>
      </c>
      <c r="G53" s="511">
        <v>4.5</v>
      </c>
      <c r="H53" s="511">
        <v>14.8</v>
      </c>
      <c r="I53" s="511">
        <v>80.1</v>
      </c>
      <c r="J53" s="511">
        <v>80.1</v>
      </c>
      <c r="K53" s="511">
        <v>0</v>
      </c>
      <c r="M53" s="513"/>
    </row>
    <row r="54" spans="2:11" ht="18.75">
      <c r="B54" s="65"/>
      <c r="C54" s="202" t="s">
        <v>585</v>
      </c>
      <c r="E54" s="78"/>
      <c r="I54" s="65"/>
      <c r="J54" s="65"/>
      <c r="K54" s="65"/>
    </row>
    <row r="55" spans="2:11" ht="18.75">
      <c r="B55" s="65"/>
      <c r="C55" s="395">
        <v>42948</v>
      </c>
      <c r="E55" s="78"/>
      <c r="I55" s="65"/>
      <c r="J55" s="65"/>
      <c r="K55" s="65"/>
    </row>
    <row r="56" spans="2:10" ht="18" customHeight="1">
      <c r="B56" s="67"/>
      <c r="C56" s="69" t="s">
        <v>188</v>
      </c>
      <c r="E56" s="67"/>
      <c r="F56" s="67"/>
      <c r="G56" s="67"/>
      <c r="H56" s="67"/>
      <c r="I56" s="67"/>
      <c r="J56" s="67"/>
    </row>
    <row r="57" spans="2:11" s="71" customFormat="1" ht="18" customHeight="1">
      <c r="B57" s="683" t="s">
        <v>115</v>
      </c>
      <c r="C57" s="685"/>
      <c r="D57" s="698" t="s">
        <v>844</v>
      </c>
      <c r="E57" s="697"/>
      <c r="F57" s="697"/>
      <c r="G57" s="712"/>
      <c r="H57" s="696" t="s">
        <v>845</v>
      </c>
      <c r="I57" s="697"/>
      <c r="J57" s="697"/>
      <c r="K57" s="712"/>
    </row>
    <row r="58" spans="2:11" s="71" customFormat="1" ht="9.75" customHeight="1">
      <c r="B58" s="689"/>
      <c r="C58" s="691"/>
      <c r="D58" s="719" t="s">
        <v>834</v>
      </c>
      <c r="E58" s="719" t="s">
        <v>849</v>
      </c>
      <c r="F58" s="503"/>
      <c r="G58" s="504"/>
      <c r="H58" s="719" t="s">
        <v>834</v>
      </c>
      <c r="I58" s="719" t="s">
        <v>849</v>
      </c>
      <c r="J58" s="503"/>
      <c r="K58" s="504"/>
    </row>
    <row r="59" spans="2:11" s="71" customFormat="1" ht="36" customHeight="1" thickBot="1">
      <c r="B59" s="694"/>
      <c r="C59" s="695"/>
      <c r="D59" s="720"/>
      <c r="E59" s="720"/>
      <c r="F59" s="79" t="s">
        <v>850</v>
      </c>
      <c r="G59" s="80" t="s">
        <v>851</v>
      </c>
      <c r="H59" s="720"/>
      <c r="I59" s="720"/>
      <c r="J59" s="79" t="s">
        <v>850</v>
      </c>
      <c r="K59" s="80" t="s">
        <v>851</v>
      </c>
    </row>
    <row r="60" spans="2:11" s="71" customFormat="1" ht="12" customHeight="1" thickTop="1">
      <c r="B60" s="440"/>
      <c r="C60" s="441"/>
      <c r="D60" s="220" t="s">
        <v>836</v>
      </c>
      <c r="E60" s="221" t="s">
        <v>837</v>
      </c>
      <c r="F60" s="222" t="s">
        <v>837</v>
      </c>
      <c r="G60" s="222" t="s">
        <v>837</v>
      </c>
      <c r="H60" s="222" t="s">
        <v>836</v>
      </c>
      <c r="I60" s="222" t="s">
        <v>837</v>
      </c>
      <c r="J60" s="222" t="s">
        <v>837</v>
      </c>
      <c r="K60" s="220" t="s">
        <v>837</v>
      </c>
    </row>
    <row r="61" spans="2:11" ht="19.5" customHeight="1">
      <c r="B61" s="447" t="s">
        <v>297</v>
      </c>
      <c r="C61" s="439" t="s">
        <v>736</v>
      </c>
      <c r="D61" s="505">
        <v>18.7</v>
      </c>
      <c r="E61" s="505">
        <v>161.8</v>
      </c>
      <c r="F61" s="505">
        <v>145.2</v>
      </c>
      <c r="G61" s="505">
        <v>16.6</v>
      </c>
      <c r="H61" s="505">
        <v>16.5</v>
      </c>
      <c r="I61" s="505">
        <v>97.7</v>
      </c>
      <c r="J61" s="505">
        <v>94.8</v>
      </c>
      <c r="K61" s="505">
        <v>2.9</v>
      </c>
    </row>
    <row r="62" spans="2:11" ht="19.5" customHeight="1">
      <c r="B62" s="443" t="s">
        <v>298</v>
      </c>
      <c r="C62" s="203" t="s">
        <v>737</v>
      </c>
      <c r="D62" s="506">
        <v>20.7</v>
      </c>
      <c r="E62" s="507">
        <v>169</v>
      </c>
      <c r="F62" s="507">
        <v>154.2</v>
      </c>
      <c r="G62" s="507">
        <v>14.8</v>
      </c>
      <c r="H62" s="507">
        <v>17.8</v>
      </c>
      <c r="I62" s="507">
        <v>134.3</v>
      </c>
      <c r="J62" s="507">
        <v>126.4</v>
      </c>
      <c r="K62" s="507">
        <v>7.9</v>
      </c>
    </row>
    <row r="63" spans="2:11" ht="19.5" customHeight="1">
      <c r="B63" s="444" t="s">
        <v>299</v>
      </c>
      <c r="C63" s="204" t="s">
        <v>738</v>
      </c>
      <c r="D63" s="508">
        <v>18.1</v>
      </c>
      <c r="E63" s="509">
        <v>159.9</v>
      </c>
      <c r="F63" s="509">
        <v>140.4</v>
      </c>
      <c r="G63" s="509">
        <v>19.5</v>
      </c>
      <c r="H63" s="509">
        <v>16.9</v>
      </c>
      <c r="I63" s="509">
        <v>113.9</v>
      </c>
      <c r="J63" s="509">
        <v>108.9</v>
      </c>
      <c r="K63" s="509">
        <v>5</v>
      </c>
    </row>
    <row r="64" spans="2:11" ht="19.5" customHeight="1">
      <c r="B64" s="445" t="s">
        <v>300</v>
      </c>
      <c r="C64" s="204" t="s">
        <v>739</v>
      </c>
      <c r="D64" s="508">
        <v>19.2</v>
      </c>
      <c r="E64" s="509">
        <v>153.5</v>
      </c>
      <c r="F64" s="509">
        <v>145.2</v>
      </c>
      <c r="G64" s="509">
        <v>8.3</v>
      </c>
      <c r="H64" s="509">
        <v>19.7</v>
      </c>
      <c r="I64" s="509">
        <v>110.5</v>
      </c>
      <c r="J64" s="509">
        <v>109.7</v>
      </c>
      <c r="K64" s="509">
        <v>0.8</v>
      </c>
    </row>
    <row r="65" spans="2:11" ht="19.5" customHeight="1">
      <c r="B65" s="444" t="s">
        <v>301</v>
      </c>
      <c r="C65" s="204" t="s">
        <v>740</v>
      </c>
      <c r="D65" s="508">
        <v>19.2</v>
      </c>
      <c r="E65" s="509">
        <v>147.9</v>
      </c>
      <c r="F65" s="509">
        <v>139.5</v>
      </c>
      <c r="G65" s="509">
        <v>8.4</v>
      </c>
      <c r="H65" s="509">
        <v>15</v>
      </c>
      <c r="I65" s="509">
        <v>111.3</v>
      </c>
      <c r="J65" s="509">
        <v>108.8</v>
      </c>
      <c r="K65" s="509">
        <v>2.5</v>
      </c>
    </row>
    <row r="66" spans="2:11" ht="19.5" customHeight="1">
      <c r="B66" s="444" t="s">
        <v>302</v>
      </c>
      <c r="C66" s="204" t="s">
        <v>796</v>
      </c>
      <c r="D66" s="508">
        <v>21</v>
      </c>
      <c r="E66" s="509">
        <v>187.8</v>
      </c>
      <c r="F66" s="509">
        <v>155.2</v>
      </c>
      <c r="G66" s="509">
        <v>32.6</v>
      </c>
      <c r="H66" s="509">
        <v>15.6</v>
      </c>
      <c r="I66" s="509">
        <v>98.1</v>
      </c>
      <c r="J66" s="509">
        <v>92.5</v>
      </c>
      <c r="K66" s="509">
        <v>5.6</v>
      </c>
    </row>
    <row r="67" spans="2:11" ht="19.5" customHeight="1">
      <c r="B67" s="444" t="s">
        <v>303</v>
      </c>
      <c r="C67" s="204" t="s">
        <v>797</v>
      </c>
      <c r="D67" s="508">
        <v>19.7</v>
      </c>
      <c r="E67" s="509">
        <v>168.3</v>
      </c>
      <c r="F67" s="509">
        <v>155.5</v>
      </c>
      <c r="G67" s="509">
        <v>12.8</v>
      </c>
      <c r="H67" s="509">
        <v>18.5</v>
      </c>
      <c r="I67" s="509">
        <v>104.7</v>
      </c>
      <c r="J67" s="509">
        <v>103</v>
      </c>
      <c r="K67" s="509">
        <v>1.7</v>
      </c>
    </row>
    <row r="68" spans="2:11" ht="19.5" customHeight="1">
      <c r="B68" s="444" t="s">
        <v>304</v>
      </c>
      <c r="C68" s="204" t="s">
        <v>798</v>
      </c>
      <c r="D68" s="508">
        <v>19.5</v>
      </c>
      <c r="E68" s="509">
        <v>148.9</v>
      </c>
      <c r="F68" s="509">
        <v>140</v>
      </c>
      <c r="G68" s="509">
        <v>8.9</v>
      </c>
      <c r="H68" s="509">
        <v>16.8</v>
      </c>
      <c r="I68" s="509">
        <v>109.7</v>
      </c>
      <c r="J68" s="509">
        <v>107.3</v>
      </c>
      <c r="K68" s="509">
        <v>2.4</v>
      </c>
    </row>
    <row r="69" spans="2:11" ht="19.5" customHeight="1">
      <c r="B69" s="444" t="s">
        <v>305</v>
      </c>
      <c r="C69" s="204" t="s">
        <v>799</v>
      </c>
      <c r="D69" s="508">
        <v>19.8</v>
      </c>
      <c r="E69" s="509">
        <v>169.4</v>
      </c>
      <c r="F69" s="509">
        <v>151.9</v>
      </c>
      <c r="G69" s="509">
        <v>17.5</v>
      </c>
      <c r="H69" s="509">
        <v>16</v>
      </c>
      <c r="I69" s="509">
        <v>95.7</v>
      </c>
      <c r="J69" s="509">
        <v>93.1</v>
      </c>
      <c r="K69" s="509">
        <v>2.6</v>
      </c>
    </row>
    <row r="70" spans="2:11" ht="19.5" customHeight="1">
      <c r="B70" s="444" t="s">
        <v>306</v>
      </c>
      <c r="C70" s="204" t="s">
        <v>800</v>
      </c>
      <c r="D70" s="508">
        <v>19.2</v>
      </c>
      <c r="E70" s="509">
        <v>163.7</v>
      </c>
      <c r="F70" s="509">
        <v>150</v>
      </c>
      <c r="G70" s="509">
        <v>13.7</v>
      </c>
      <c r="H70" s="509">
        <v>17.6</v>
      </c>
      <c r="I70" s="509">
        <v>96</v>
      </c>
      <c r="J70" s="509">
        <v>94.4</v>
      </c>
      <c r="K70" s="509">
        <v>1.6</v>
      </c>
    </row>
    <row r="71" spans="2:11" ht="19.5" customHeight="1">
      <c r="B71" s="444" t="s">
        <v>307</v>
      </c>
      <c r="C71" s="204" t="s">
        <v>801</v>
      </c>
      <c r="D71" s="508">
        <v>19.7</v>
      </c>
      <c r="E71" s="509">
        <v>178.1</v>
      </c>
      <c r="F71" s="509">
        <v>158.9</v>
      </c>
      <c r="G71" s="509">
        <v>19.2</v>
      </c>
      <c r="H71" s="509">
        <v>16.1</v>
      </c>
      <c r="I71" s="509">
        <v>89.8</v>
      </c>
      <c r="J71" s="509">
        <v>87.6</v>
      </c>
      <c r="K71" s="509">
        <v>2.2</v>
      </c>
    </row>
    <row r="72" spans="2:11" ht="19.5" customHeight="1">
      <c r="B72" s="444" t="s">
        <v>308</v>
      </c>
      <c r="C72" s="204" t="s">
        <v>802</v>
      </c>
      <c r="D72" s="508">
        <v>21.5</v>
      </c>
      <c r="E72" s="509">
        <v>175.9</v>
      </c>
      <c r="F72" s="509">
        <v>162.3</v>
      </c>
      <c r="G72" s="509">
        <v>13.6</v>
      </c>
      <c r="H72" s="509">
        <v>13.8</v>
      </c>
      <c r="I72" s="509">
        <v>88</v>
      </c>
      <c r="J72" s="509">
        <v>85.2</v>
      </c>
      <c r="K72" s="509">
        <v>2.8</v>
      </c>
    </row>
    <row r="73" spans="2:11" ht="19.5" customHeight="1">
      <c r="B73" s="444" t="s">
        <v>309</v>
      </c>
      <c r="C73" s="204" t="s">
        <v>803</v>
      </c>
      <c r="D73" s="508">
        <v>14.5</v>
      </c>
      <c r="E73" s="509">
        <v>126.4</v>
      </c>
      <c r="F73" s="509">
        <v>115.3</v>
      </c>
      <c r="G73" s="509">
        <v>11.1</v>
      </c>
      <c r="H73" s="509">
        <v>5.4</v>
      </c>
      <c r="I73" s="509">
        <v>28.5</v>
      </c>
      <c r="J73" s="509">
        <v>27.9</v>
      </c>
      <c r="K73" s="509">
        <v>0.6</v>
      </c>
    </row>
    <row r="74" spans="2:11" ht="19.5" customHeight="1">
      <c r="B74" s="444" t="s">
        <v>310</v>
      </c>
      <c r="C74" s="204" t="s">
        <v>804</v>
      </c>
      <c r="D74" s="508">
        <v>19.2</v>
      </c>
      <c r="E74" s="509">
        <v>159.8</v>
      </c>
      <c r="F74" s="509">
        <v>152.1</v>
      </c>
      <c r="G74" s="509">
        <v>7.7</v>
      </c>
      <c r="H74" s="509">
        <v>15.5</v>
      </c>
      <c r="I74" s="509">
        <v>108.3</v>
      </c>
      <c r="J74" s="509">
        <v>103.7</v>
      </c>
      <c r="K74" s="509">
        <v>4.6</v>
      </c>
    </row>
    <row r="75" spans="2:11" ht="19.5" customHeight="1">
      <c r="B75" s="444" t="s">
        <v>313</v>
      </c>
      <c r="C75" s="204" t="s">
        <v>741</v>
      </c>
      <c r="D75" s="508">
        <v>19</v>
      </c>
      <c r="E75" s="509">
        <v>156.1</v>
      </c>
      <c r="F75" s="509">
        <v>147.2</v>
      </c>
      <c r="G75" s="509">
        <v>8.9</v>
      </c>
      <c r="H75" s="509">
        <v>20.2</v>
      </c>
      <c r="I75" s="509">
        <v>148</v>
      </c>
      <c r="J75" s="509">
        <v>133.5</v>
      </c>
      <c r="K75" s="509">
        <v>14.5</v>
      </c>
    </row>
    <row r="76" spans="2:11" ht="19.5" customHeight="1">
      <c r="B76" s="446" t="s">
        <v>314</v>
      </c>
      <c r="C76" s="205" t="s">
        <v>805</v>
      </c>
      <c r="D76" s="510">
        <v>19.8</v>
      </c>
      <c r="E76" s="511">
        <v>166.9</v>
      </c>
      <c r="F76" s="511">
        <v>155.7</v>
      </c>
      <c r="G76" s="511">
        <v>11.2</v>
      </c>
      <c r="H76" s="511">
        <v>17.4</v>
      </c>
      <c r="I76" s="511">
        <v>83.1</v>
      </c>
      <c r="J76" s="511">
        <v>81.7</v>
      </c>
      <c r="K76" s="511">
        <v>1.4</v>
      </c>
    </row>
    <row r="77" spans="2:11" ht="19.5" customHeight="1">
      <c r="B77" s="426" t="s">
        <v>315</v>
      </c>
      <c r="C77" s="206" t="s">
        <v>806</v>
      </c>
      <c r="D77" s="507">
        <v>19.7</v>
      </c>
      <c r="E77" s="507">
        <v>175.2</v>
      </c>
      <c r="F77" s="507">
        <v>152.3</v>
      </c>
      <c r="G77" s="507">
        <v>22.9</v>
      </c>
      <c r="H77" s="507">
        <v>17.6</v>
      </c>
      <c r="I77" s="507">
        <v>120.7</v>
      </c>
      <c r="J77" s="507">
        <v>117</v>
      </c>
      <c r="K77" s="507">
        <v>3.7</v>
      </c>
    </row>
    <row r="78" spans="2:11" ht="19.5" customHeight="1">
      <c r="B78" s="427" t="s">
        <v>316</v>
      </c>
      <c r="C78" s="204" t="s">
        <v>743</v>
      </c>
      <c r="D78" s="512">
        <v>17.2</v>
      </c>
      <c r="E78" s="512">
        <v>153</v>
      </c>
      <c r="F78" s="512">
        <v>134.5</v>
      </c>
      <c r="G78" s="512">
        <v>18.5</v>
      </c>
      <c r="H78" s="512">
        <v>14.7</v>
      </c>
      <c r="I78" s="512">
        <v>98.6</v>
      </c>
      <c r="J78" s="512">
        <v>97.1</v>
      </c>
      <c r="K78" s="512">
        <v>1.5</v>
      </c>
    </row>
    <row r="79" spans="2:11" ht="19.5" customHeight="1">
      <c r="B79" s="428" t="s">
        <v>317</v>
      </c>
      <c r="C79" s="207" t="s">
        <v>807</v>
      </c>
      <c r="D79" s="514">
        <v>18.9</v>
      </c>
      <c r="E79" s="514">
        <v>163.5</v>
      </c>
      <c r="F79" s="514">
        <v>152.8</v>
      </c>
      <c r="G79" s="514">
        <v>10.7</v>
      </c>
      <c r="H79" s="514">
        <v>15.8</v>
      </c>
      <c r="I79" s="514">
        <v>107.3</v>
      </c>
      <c r="J79" s="514">
        <v>105.5</v>
      </c>
      <c r="K79" s="514">
        <v>1.8</v>
      </c>
    </row>
    <row r="80" spans="2:11" ht="19.5" customHeight="1">
      <c r="B80" s="429" t="s">
        <v>318</v>
      </c>
      <c r="C80" s="208" t="s">
        <v>808</v>
      </c>
      <c r="D80" s="509">
        <v>16.7</v>
      </c>
      <c r="E80" s="509">
        <v>144.5</v>
      </c>
      <c r="F80" s="509">
        <v>132.6</v>
      </c>
      <c r="G80" s="509">
        <v>11.9</v>
      </c>
      <c r="H80" s="509">
        <v>14.9</v>
      </c>
      <c r="I80" s="509">
        <v>86.9</v>
      </c>
      <c r="J80" s="509">
        <v>86.9</v>
      </c>
      <c r="K80" s="509">
        <v>0</v>
      </c>
    </row>
    <row r="81" spans="2:11" ht="19.5" customHeight="1">
      <c r="B81" s="429" t="s">
        <v>319</v>
      </c>
      <c r="C81" s="208" t="s">
        <v>809</v>
      </c>
      <c r="D81" s="509">
        <v>19.9</v>
      </c>
      <c r="E81" s="509">
        <v>172.7</v>
      </c>
      <c r="F81" s="509">
        <v>150.5</v>
      </c>
      <c r="G81" s="509">
        <v>22.2</v>
      </c>
      <c r="H81" s="509">
        <v>14</v>
      </c>
      <c r="I81" s="509">
        <v>86.1</v>
      </c>
      <c r="J81" s="509">
        <v>86</v>
      </c>
      <c r="K81" s="509">
        <v>0.1</v>
      </c>
    </row>
    <row r="82" spans="2:11" ht="19.5" customHeight="1">
      <c r="B82" s="429" t="s">
        <v>320</v>
      </c>
      <c r="C82" s="208" t="s">
        <v>747</v>
      </c>
      <c r="D82" s="509">
        <v>17.7</v>
      </c>
      <c r="E82" s="509">
        <v>162.5</v>
      </c>
      <c r="F82" s="509">
        <v>143.5</v>
      </c>
      <c r="G82" s="509">
        <v>19</v>
      </c>
      <c r="H82" s="509">
        <v>15.5</v>
      </c>
      <c r="I82" s="509">
        <v>115.5</v>
      </c>
      <c r="J82" s="509">
        <v>106.7</v>
      </c>
      <c r="K82" s="509">
        <v>8.8</v>
      </c>
    </row>
    <row r="83" spans="2:11" ht="19.5" customHeight="1">
      <c r="B83" s="429" t="s">
        <v>321</v>
      </c>
      <c r="C83" s="208" t="s">
        <v>810</v>
      </c>
      <c r="D83" s="509">
        <v>18.6</v>
      </c>
      <c r="E83" s="509">
        <v>157.6</v>
      </c>
      <c r="F83" s="509">
        <v>142</v>
      </c>
      <c r="G83" s="509">
        <v>15.6</v>
      </c>
      <c r="H83" s="509">
        <v>18.3</v>
      </c>
      <c r="I83" s="509">
        <v>140</v>
      </c>
      <c r="J83" s="509">
        <v>137.2</v>
      </c>
      <c r="K83" s="509">
        <v>2.8</v>
      </c>
    </row>
    <row r="84" spans="2:11" ht="19.5" customHeight="1">
      <c r="B84" s="429" t="s">
        <v>322</v>
      </c>
      <c r="C84" s="208" t="s">
        <v>811</v>
      </c>
      <c r="D84" s="509">
        <v>17.7</v>
      </c>
      <c r="E84" s="509">
        <v>161.2</v>
      </c>
      <c r="F84" s="509">
        <v>141</v>
      </c>
      <c r="G84" s="509">
        <v>20.2</v>
      </c>
      <c r="H84" s="509">
        <v>18.6</v>
      </c>
      <c r="I84" s="509">
        <v>124.8</v>
      </c>
      <c r="J84" s="509">
        <v>109</v>
      </c>
      <c r="K84" s="509">
        <v>15.8</v>
      </c>
    </row>
    <row r="85" spans="2:11" ht="19.5" customHeight="1">
      <c r="B85" s="429" t="s">
        <v>323</v>
      </c>
      <c r="C85" s="208" t="s">
        <v>812</v>
      </c>
      <c r="D85" s="509">
        <v>18.2</v>
      </c>
      <c r="E85" s="509">
        <v>164.1</v>
      </c>
      <c r="F85" s="509">
        <v>142</v>
      </c>
      <c r="G85" s="509">
        <v>22.1</v>
      </c>
      <c r="H85" s="509">
        <v>17.1</v>
      </c>
      <c r="I85" s="509">
        <v>125</v>
      </c>
      <c r="J85" s="509">
        <v>121</v>
      </c>
      <c r="K85" s="509">
        <v>4</v>
      </c>
    </row>
    <row r="86" spans="2:11" ht="19.5" customHeight="1">
      <c r="B86" s="429" t="s">
        <v>324</v>
      </c>
      <c r="C86" s="208" t="s">
        <v>813</v>
      </c>
      <c r="D86" s="509">
        <v>19</v>
      </c>
      <c r="E86" s="509">
        <v>160</v>
      </c>
      <c r="F86" s="509">
        <v>147.5</v>
      </c>
      <c r="G86" s="509">
        <v>12.5</v>
      </c>
      <c r="H86" s="509">
        <v>22.8</v>
      </c>
      <c r="I86" s="509">
        <v>181.8</v>
      </c>
      <c r="J86" s="509">
        <v>181.8</v>
      </c>
      <c r="K86" s="509">
        <v>0</v>
      </c>
    </row>
    <row r="87" spans="2:11" ht="19.5" customHeight="1">
      <c r="B87" s="429" t="s">
        <v>325</v>
      </c>
      <c r="C87" s="208" t="s">
        <v>752</v>
      </c>
      <c r="D87" s="509" t="s">
        <v>64</v>
      </c>
      <c r="E87" s="509" t="s">
        <v>64</v>
      </c>
      <c r="F87" s="509" t="s">
        <v>64</v>
      </c>
      <c r="G87" s="509" t="s">
        <v>64</v>
      </c>
      <c r="H87" s="509" t="s">
        <v>64</v>
      </c>
      <c r="I87" s="509" t="s">
        <v>64</v>
      </c>
      <c r="J87" s="509" t="s">
        <v>64</v>
      </c>
      <c r="K87" s="509" t="s">
        <v>64</v>
      </c>
    </row>
    <row r="88" spans="2:11" ht="19.5" customHeight="1">
      <c r="B88" s="429" t="s">
        <v>326</v>
      </c>
      <c r="C88" s="208" t="s">
        <v>753</v>
      </c>
      <c r="D88" s="509">
        <v>18.8</v>
      </c>
      <c r="E88" s="509">
        <v>158.1</v>
      </c>
      <c r="F88" s="509">
        <v>137.9</v>
      </c>
      <c r="G88" s="509">
        <v>20.2</v>
      </c>
      <c r="H88" s="509">
        <v>12.9</v>
      </c>
      <c r="I88" s="509">
        <v>102</v>
      </c>
      <c r="J88" s="509">
        <v>96.9</v>
      </c>
      <c r="K88" s="509">
        <v>5.1</v>
      </c>
    </row>
    <row r="89" spans="2:11" ht="19.5" customHeight="1">
      <c r="B89" s="429" t="s">
        <v>327</v>
      </c>
      <c r="C89" s="208" t="s">
        <v>754</v>
      </c>
      <c r="D89" s="509">
        <v>17.6</v>
      </c>
      <c r="E89" s="509">
        <v>163.6</v>
      </c>
      <c r="F89" s="509">
        <v>135.1</v>
      </c>
      <c r="G89" s="509">
        <v>28.5</v>
      </c>
      <c r="H89" s="509">
        <v>14.1</v>
      </c>
      <c r="I89" s="509">
        <v>75</v>
      </c>
      <c r="J89" s="509">
        <v>75</v>
      </c>
      <c r="K89" s="509">
        <v>0</v>
      </c>
    </row>
    <row r="90" spans="2:11" ht="19.5" customHeight="1">
      <c r="B90" s="429" t="s">
        <v>328</v>
      </c>
      <c r="C90" s="208" t="s">
        <v>814</v>
      </c>
      <c r="D90" s="509">
        <v>16.5</v>
      </c>
      <c r="E90" s="509">
        <v>148.5</v>
      </c>
      <c r="F90" s="509">
        <v>122.5</v>
      </c>
      <c r="G90" s="509">
        <v>26</v>
      </c>
      <c r="H90" s="509">
        <v>16</v>
      </c>
      <c r="I90" s="509">
        <v>129.3</v>
      </c>
      <c r="J90" s="509">
        <v>114.8</v>
      </c>
      <c r="K90" s="509">
        <v>14.5</v>
      </c>
    </row>
    <row r="91" spans="2:11" ht="19.5" customHeight="1">
      <c r="B91" s="429" t="s">
        <v>329</v>
      </c>
      <c r="C91" s="208" t="s">
        <v>815</v>
      </c>
      <c r="D91" s="509">
        <v>17.5</v>
      </c>
      <c r="E91" s="509">
        <v>159.5</v>
      </c>
      <c r="F91" s="509">
        <v>131.8</v>
      </c>
      <c r="G91" s="509">
        <v>27.7</v>
      </c>
      <c r="H91" s="509">
        <v>15.7</v>
      </c>
      <c r="I91" s="509">
        <v>100.2</v>
      </c>
      <c r="J91" s="509">
        <v>98.9</v>
      </c>
      <c r="K91" s="509">
        <v>1.3</v>
      </c>
    </row>
    <row r="92" spans="2:11" ht="19.5" customHeight="1">
      <c r="B92" s="429" t="s">
        <v>330</v>
      </c>
      <c r="C92" s="208" t="s">
        <v>816</v>
      </c>
      <c r="D92" s="509">
        <v>17.5</v>
      </c>
      <c r="E92" s="509">
        <v>151.2</v>
      </c>
      <c r="F92" s="509">
        <v>136.6</v>
      </c>
      <c r="G92" s="509">
        <v>14.6</v>
      </c>
      <c r="H92" s="509">
        <v>14.1</v>
      </c>
      <c r="I92" s="509">
        <v>83</v>
      </c>
      <c r="J92" s="509">
        <v>82.5</v>
      </c>
      <c r="K92" s="509">
        <v>0.5</v>
      </c>
    </row>
    <row r="93" spans="2:11" ht="19.5" customHeight="1">
      <c r="B93" s="429" t="s">
        <v>331</v>
      </c>
      <c r="C93" s="208" t="s">
        <v>817</v>
      </c>
      <c r="D93" s="509">
        <v>18.3</v>
      </c>
      <c r="E93" s="509">
        <v>161.1</v>
      </c>
      <c r="F93" s="509">
        <v>143.4</v>
      </c>
      <c r="G93" s="509">
        <v>17.7</v>
      </c>
      <c r="H93" s="509">
        <v>18</v>
      </c>
      <c r="I93" s="509">
        <v>110.5</v>
      </c>
      <c r="J93" s="509">
        <v>107</v>
      </c>
      <c r="K93" s="509">
        <v>3.5</v>
      </c>
    </row>
    <row r="94" spans="2:11" ht="19.5" customHeight="1">
      <c r="B94" s="429" t="s">
        <v>340</v>
      </c>
      <c r="C94" s="208" t="s">
        <v>818</v>
      </c>
      <c r="D94" s="509">
        <v>16.6</v>
      </c>
      <c r="E94" s="509">
        <v>145</v>
      </c>
      <c r="F94" s="509">
        <v>130.4</v>
      </c>
      <c r="G94" s="509">
        <v>14.6</v>
      </c>
      <c r="H94" s="509">
        <v>17.5</v>
      </c>
      <c r="I94" s="509">
        <v>121.9</v>
      </c>
      <c r="J94" s="509">
        <v>116.9</v>
      </c>
      <c r="K94" s="509">
        <v>5</v>
      </c>
    </row>
    <row r="95" spans="2:11" ht="19.5" customHeight="1">
      <c r="B95" s="429" t="s">
        <v>341</v>
      </c>
      <c r="C95" s="208" t="s">
        <v>819</v>
      </c>
      <c r="D95" s="509">
        <v>17.9</v>
      </c>
      <c r="E95" s="509">
        <v>153.1</v>
      </c>
      <c r="F95" s="509">
        <v>138.7</v>
      </c>
      <c r="G95" s="509">
        <v>14.4</v>
      </c>
      <c r="H95" s="509">
        <v>17.2</v>
      </c>
      <c r="I95" s="509">
        <v>115.8</v>
      </c>
      <c r="J95" s="509">
        <v>112.1</v>
      </c>
      <c r="K95" s="509">
        <v>3.7</v>
      </c>
    </row>
    <row r="96" spans="2:11" ht="19.5" customHeight="1">
      <c r="B96" s="429" t="s">
        <v>342</v>
      </c>
      <c r="C96" s="208" t="s">
        <v>820</v>
      </c>
      <c r="D96" s="509">
        <v>18</v>
      </c>
      <c r="E96" s="509">
        <v>161.4</v>
      </c>
      <c r="F96" s="509">
        <v>142.5</v>
      </c>
      <c r="G96" s="509">
        <v>18.9</v>
      </c>
      <c r="H96" s="509">
        <v>17.6</v>
      </c>
      <c r="I96" s="509">
        <v>122</v>
      </c>
      <c r="J96" s="509">
        <v>116.4</v>
      </c>
      <c r="K96" s="509">
        <v>5.6</v>
      </c>
    </row>
    <row r="97" spans="2:11" ht="19.5" customHeight="1">
      <c r="B97" s="429" t="s">
        <v>343</v>
      </c>
      <c r="C97" s="448" t="s">
        <v>518</v>
      </c>
      <c r="D97" s="509">
        <v>17.1</v>
      </c>
      <c r="E97" s="509">
        <v>142.7</v>
      </c>
      <c r="F97" s="509">
        <v>130.9</v>
      </c>
      <c r="G97" s="509">
        <v>11.8</v>
      </c>
      <c r="H97" s="509">
        <v>14.2</v>
      </c>
      <c r="I97" s="509">
        <v>79.9</v>
      </c>
      <c r="J97" s="509">
        <v>79.5</v>
      </c>
      <c r="K97" s="509">
        <v>0.4</v>
      </c>
    </row>
    <row r="98" spans="2:11" ht="19.5" customHeight="1">
      <c r="B98" s="426" t="s">
        <v>179</v>
      </c>
      <c r="C98" s="523" t="s">
        <v>516</v>
      </c>
      <c r="D98" s="507">
        <v>18.7</v>
      </c>
      <c r="E98" s="507">
        <v>157.4</v>
      </c>
      <c r="F98" s="507">
        <v>148.1</v>
      </c>
      <c r="G98" s="507">
        <v>9.3</v>
      </c>
      <c r="H98" s="507">
        <v>15.1</v>
      </c>
      <c r="I98" s="507">
        <v>92.5</v>
      </c>
      <c r="J98" s="507">
        <v>91.7</v>
      </c>
      <c r="K98" s="507">
        <v>0.8</v>
      </c>
    </row>
    <row r="99" spans="2:11" ht="19.5" customHeight="1">
      <c r="B99" s="430" t="s">
        <v>180</v>
      </c>
      <c r="C99" s="524" t="s">
        <v>517</v>
      </c>
      <c r="D99" s="511">
        <v>20.9</v>
      </c>
      <c r="E99" s="511">
        <v>180.4</v>
      </c>
      <c r="F99" s="511">
        <v>163.7</v>
      </c>
      <c r="G99" s="511">
        <v>16.7</v>
      </c>
      <c r="H99" s="511">
        <v>18.8</v>
      </c>
      <c r="I99" s="511">
        <v>105.8</v>
      </c>
      <c r="J99" s="511">
        <v>104</v>
      </c>
      <c r="K99" s="511">
        <v>1.8</v>
      </c>
    </row>
    <row r="100" spans="2:11" ht="19.5" customHeight="1">
      <c r="B100" s="428" t="s">
        <v>181</v>
      </c>
      <c r="C100" s="207" t="s">
        <v>763</v>
      </c>
      <c r="D100" s="507">
        <v>21</v>
      </c>
      <c r="E100" s="507">
        <v>200.1</v>
      </c>
      <c r="F100" s="507">
        <v>173.9</v>
      </c>
      <c r="G100" s="507">
        <v>26.2</v>
      </c>
      <c r="H100" s="507">
        <v>18.3</v>
      </c>
      <c r="I100" s="507">
        <v>98.9</v>
      </c>
      <c r="J100" s="507">
        <v>96.7</v>
      </c>
      <c r="K100" s="507">
        <v>2.2</v>
      </c>
    </row>
    <row r="101" spans="2:11" ht="19.5" customHeight="1">
      <c r="B101" s="429" t="s">
        <v>182</v>
      </c>
      <c r="C101" s="208" t="s">
        <v>821</v>
      </c>
      <c r="D101" s="511">
        <v>18.6</v>
      </c>
      <c r="E101" s="511">
        <v>158.8</v>
      </c>
      <c r="F101" s="511">
        <v>145.7</v>
      </c>
      <c r="G101" s="511">
        <v>13.1</v>
      </c>
      <c r="H101" s="511">
        <v>14.8</v>
      </c>
      <c r="I101" s="511">
        <v>84.3</v>
      </c>
      <c r="J101" s="511">
        <v>82.2</v>
      </c>
      <c r="K101" s="511">
        <v>2.1</v>
      </c>
    </row>
    <row r="102" spans="2:11" ht="19.5" customHeight="1">
      <c r="B102" s="426" t="s">
        <v>183</v>
      </c>
      <c r="C102" s="206" t="s">
        <v>764</v>
      </c>
      <c r="D102" s="505">
        <v>19.6</v>
      </c>
      <c r="E102" s="505">
        <v>158.6</v>
      </c>
      <c r="F102" s="505">
        <v>150.4</v>
      </c>
      <c r="G102" s="505">
        <v>8.2</v>
      </c>
      <c r="H102" s="505">
        <v>14.1</v>
      </c>
      <c r="I102" s="505">
        <v>86.1</v>
      </c>
      <c r="J102" s="505">
        <v>84.6</v>
      </c>
      <c r="K102" s="505">
        <v>1.5</v>
      </c>
    </row>
    <row r="103" spans="2:11" ht="19.5" customHeight="1">
      <c r="B103" s="430" t="s">
        <v>184</v>
      </c>
      <c r="C103" s="205" t="s">
        <v>822</v>
      </c>
      <c r="D103" s="509">
        <v>18.7</v>
      </c>
      <c r="E103" s="509">
        <v>161.1</v>
      </c>
      <c r="F103" s="509">
        <v>153.8</v>
      </c>
      <c r="G103" s="509">
        <v>7.3</v>
      </c>
      <c r="H103" s="509">
        <v>16.4</v>
      </c>
      <c r="I103" s="509">
        <v>123.7</v>
      </c>
      <c r="J103" s="509">
        <v>116.9</v>
      </c>
      <c r="K103" s="509">
        <v>6.8</v>
      </c>
    </row>
    <row r="104" spans="2:11" ht="19.5" customHeight="1">
      <c r="B104" s="428" t="s">
        <v>185</v>
      </c>
      <c r="C104" s="207" t="s">
        <v>823</v>
      </c>
      <c r="D104" s="507">
        <v>18.6</v>
      </c>
      <c r="E104" s="507">
        <v>152.5</v>
      </c>
      <c r="F104" s="507">
        <v>139.3</v>
      </c>
      <c r="G104" s="507">
        <v>13.2</v>
      </c>
      <c r="H104" s="507">
        <v>16.8</v>
      </c>
      <c r="I104" s="507">
        <v>110.8</v>
      </c>
      <c r="J104" s="507">
        <v>108.8</v>
      </c>
      <c r="K104" s="507">
        <v>2</v>
      </c>
    </row>
    <row r="105" spans="2:11" ht="19.5" customHeight="1">
      <c r="B105" s="429" t="s">
        <v>186</v>
      </c>
      <c r="C105" s="208" t="s">
        <v>824</v>
      </c>
      <c r="D105" s="509">
        <v>19.9</v>
      </c>
      <c r="E105" s="509">
        <v>160.7</v>
      </c>
      <c r="F105" s="509">
        <v>150.5</v>
      </c>
      <c r="G105" s="509">
        <v>10.2</v>
      </c>
      <c r="H105" s="509">
        <v>17.5</v>
      </c>
      <c r="I105" s="509">
        <v>81.4</v>
      </c>
      <c r="J105" s="509">
        <v>80</v>
      </c>
      <c r="K105" s="509">
        <v>1.4</v>
      </c>
    </row>
    <row r="106" spans="2:11" ht="19.5" customHeight="1">
      <c r="B106" s="430" t="s">
        <v>187</v>
      </c>
      <c r="C106" s="205" t="s">
        <v>825</v>
      </c>
      <c r="D106" s="515">
        <v>23.7</v>
      </c>
      <c r="E106" s="515">
        <v>232.3</v>
      </c>
      <c r="F106" s="515">
        <v>225.9</v>
      </c>
      <c r="G106" s="515">
        <v>6.4</v>
      </c>
      <c r="H106" s="515">
        <v>0</v>
      </c>
      <c r="I106" s="515">
        <v>0</v>
      </c>
      <c r="J106" s="515">
        <v>0</v>
      </c>
      <c r="K106" s="515">
        <v>0</v>
      </c>
    </row>
  </sheetData>
  <sheetProtection/>
  <mergeCells count="14">
    <mergeCell ref="E5:E6"/>
    <mergeCell ref="D5:D6"/>
    <mergeCell ref="H5:H6"/>
    <mergeCell ref="I5:I6"/>
    <mergeCell ref="B4:C6"/>
    <mergeCell ref="B57:C59"/>
    <mergeCell ref="D4:G4"/>
    <mergeCell ref="H4:K4"/>
    <mergeCell ref="D57:G57"/>
    <mergeCell ref="H57:K57"/>
    <mergeCell ref="D58:D59"/>
    <mergeCell ref="E58:E59"/>
    <mergeCell ref="H58:H59"/>
    <mergeCell ref="I58:I59"/>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 style="70" customWidth="1"/>
    <col min="12" max="16384" width="9" style="70" customWidth="1"/>
  </cols>
  <sheetData>
    <row r="1" spans="2:11" ht="18.75">
      <c r="B1" s="65"/>
      <c r="C1" s="66"/>
      <c r="D1" s="202" t="s">
        <v>587</v>
      </c>
      <c r="E1" s="78"/>
      <c r="I1" s="65"/>
      <c r="J1" s="65"/>
      <c r="K1" s="65"/>
    </row>
    <row r="2" spans="2:11" ht="17.25" customHeight="1">
      <c r="B2" s="488"/>
      <c r="C2" s="395">
        <v>42948</v>
      </c>
      <c r="D2" s="488"/>
      <c r="E2" s="67"/>
      <c r="F2" s="67"/>
      <c r="G2" s="67"/>
      <c r="H2" s="67"/>
      <c r="I2" s="67"/>
      <c r="J2" s="67"/>
      <c r="K2" s="67"/>
    </row>
    <row r="3" spans="2:11" ht="18" customHeight="1">
      <c r="B3" s="67"/>
      <c r="C3" s="69" t="s">
        <v>224</v>
      </c>
      <c r="E3" s="67"/>
      <c r="F3" s="67"/>
      <c r="G3" s="67"/>
      <c r="H3" s="67"/>
      <c r="I3" s="67"/>
      <c r="J3" s="67"/>
      <c r="K3" s="70" t="s">
        <v>852</v>
      </c>
    </row>
    <row r="4" spans="2:11" s="71" customFormat="1" ht="18" customHeight="1">
      <c r="B4" s="683" t="s">
        <v>115</v>
      </c>
      <c r="C4" s="685"/>
      <c r="D4" s="698" t="s">
        <v>844</v>
      </c>
      <c r="E4" s="697"/>
      <c r="F4" s="697"/>
      <c r="G4" s="712"/>
      <c r="H4" s="696" t="s">
        <v>845</v>
      </c>
      <c r="I4" s="697"/>
      <c r="J4" s="697"/>
      <c r="K4" s="712"/>
    </row>
    <row r="5" spans="2:11" s="71" customFormat="1" ht="36" customHeight="1" thickBot="1">
      <c r="B5" s="694"/>
      <c r="C5" s="695"/>
      <c r="D5" s="217" t="s">
        <v>853</v>
      </c>
      <c r="E5" s="218" t="s">
        <v>854</v>
      </c>
      <c r="F5" s="218" t="s">
        <v>855</v>
      </c>
      <c r="G5" s="219" t="s">
        <v>856</v>
      </c>
      <c r="H5" s="217" t="s">
        <v>853</v>
      </c>
      <c r="I5" s="218" t="s">
        <v>854</v>
      </c>
      <c r="J5" s="218" t="s">
        <v>855</v>
      </c>
      <c r="K5" s="219" t="s">
        <v>856</v>
      </c>
    </row>
    <row r="6" spans="2:11" ht="19.5" customHeight="1" thickTop="1">
      <c r="B6" s="442" t="s">
        <v>225</v>
      </c>
      <c r="C6" s="425" t="s">
        <v>736</v>
      </c>
      <c r="D6" s="489">
        <v>979425</v>
      </c>
      <c r="E6" s="489">
        <v>9740</v>
      </c>
      <c r="F6" s="489">
        <v>9731</v>
      </c>
      <c r="G6" s="489">
        <v>979606</v>
      </c>
      <c r="H6" s="489">
        <v>421645</v>
      </c>
      <c r="I6" s="489">
        <v>11538</v>
      </c>
      <c r="J6" s="489">
        <v>12152</v>
      </c>
      <c r="K6" s="489">
        <v>420859</v>
      </c>
    </row>
    <row r="7" spans="2:11" ht="19.5" customHeight="1">
      <c r="B7" s="443" t="s">
        <v>226</v>
      </c>
      <c r="C7" s="203" t="s">
        <v>737</v>
      </c>
      <c r="D7" s="490">
        <v>62957</v>
      </c>
      <c r="E7" s="491">
        <v>681</v>
      </c>
      <c r="F7" s="491">
        <v>45</v>
      </c>
      <c r="G7" s="491">
        <v>63593</v>
      </c>
      <c r="H7" s="491">
        <v>3331</v>
      </c>
      <c r="I7" s="491">
        <v>151</v>
      </c>
      <c r="J7" s="491">
        <v>160</v>
      </c>
      <c r="K7" s="491">
        <v>3322</v>
      </c>
    </row>
    <row r="8" spans="2:11" ht="19.5" customHeight="1">
      <c r="B8" s="444" t="s">
        <v>227</v>
      </c>
      <c r="C8" s="204" t="s">
        <v>738</v>
      </c>
      <c r="D8" s="492">
        <v>352301</v>
      </c>
      <c r="E8" s="493">
        <v>2496</v>
      </c>
      <c r="F8" s="493">
        <v>2452</v>
      </c>
      <c r="G8" s="493">
        <v>352334</v>
      </c>
      <c r="H8" s="493">
        <v>51438</v>
      </c>
      <c r="I8" s="493">
        <v>1005</v>
      </c>
      <c r="J8" s="493">
        <v>1261</v>
      </c>
      <c r="K8" s="493">
        <v>51193</v>
      </c>
    </row>
    <row r="9" spans="2:11" ht="19.5" customHeight="1">
      <c r="B9" s="445" t="s">
        <v>228</v>
      </c>
      <c r="C9" s="204" t="s">
        <v>739</v>
      </c>
      <c r="D9" s="492">
        <v>5114</v>
      </c>
      <c r="E9" s="493">
        <v>10</v>
      </c>
      <c r="F9" s="493">
        <v>16</v>
      </c>
      <c r="G9" s="493">
        <v>5108</v>
      </c>
      <c r="H9" s="493">
        <v>245</v>
      </c>
      <c r="I9" s="493">
        <v>1</v>
      </c>
      <c r="J9" s="493">
        <v>0</v>
      </c>
      <c r="K9" s="493">
        <v>246</v>
      </c>
    </row>
    <row r="10" spans="2:11" ht="19.5" customHeight="1">
      <c r="B10" s="444" t="s">
        <v>229</v>
      </c>
      <c r="C10" s="204" t="s">
        <v>740</v>
      </c>
      <c r="D10" s="492">
        <v>16559</v>
      </c>
      <c r="E10" s="493">
        <v>199</v>
      </c>
      <c r="F10" s="493">
        <v>141</v>
      </c>
      <c r="G10" s="493">
        <v>16617</v>
      </c>
      <c r="H10" s="493">
        <v>2834</v>
      </c>
      <c r="I10" s="493">
        <v>17</v>
      </c>
      <c r="J10" s="493">
        <v>34</v>
      </c>
      <c r="K10" s="493">
        <v>2817</v>
      </c>
    </row>
    <row r="11" spans="2:11" ht="19.5" customHeight="1">
      <c r="B11" s="444" t="s">
        <v>230</v>
      </c>
      <c r="C11" s="204" t="s">
        <v>796</v>
      </c>
      <c r="D11" s="492">
        <v>72866</v>
      </c>
      <c r="E11" s="493">
        <v>1110</v>
      </c>
      <c r="F11" s="493">
        <v>634</v>
      </c>
      <c r="G11" s="493">
        <v>73393</v>
      </c>
      <c r="H11" s="493">
        <v>18243</v>
      </c>
      <c r="I11" s="493">
        <v>313</v>
      </c>
      <c r="J11" s="493">
        <v>328</v>
      </c>
      <c r="K11" s="493">
        <v>18177</v>
      </c>
    </row>
    <row r="12" spans="2:11" ht="19.5" customHeight="1">
      <c r="B12" s="444" t="s">
        <v>231</v>
      </c>
      <c r="C12" s="204" t="s">
        <v>797</v>
      </c>
      <c r="D12" s="492">
        <v>101281</v>
      </c>
      <c r="E12" s="493">
        <v>1609</v>
      </c>
      <c r="F12" s="493">
        <v>2014</v>
      </c>
      <c r="G12" s="493">
        <v>100878</v>
      </c>
      <c r="H12" s="493">
        <v>111222</v>
      </c>
      <c r="I12" s="493">
        <v>2943</v>
      </c>
      <c r="J12" s="493">
        <v>2873</v>
      </c>
      <c r="K12" s="493">
        <v>111290</v>
      </c>
    </row>
    <row r="13" spans="2:11" ht="19.5" customHeight="1">
      <c r="B13" s="444" t="s">
        <v>232</v>
      </c>
      <c r="C13" s="204" t="s">
        <v>798</v>
      </c>
      <c r="D13" s="492">
        <v>30706</v>
      </c>
      <c r="E13" s="493">
        <v>243</v>
      </c>
      <c r="F13" s="493">
        <v>217</v>
      </c>
      <c r="G13" s="493">
        <v>30732</v>
      </c>
      <c r="H13" s="493">
        <v>6074</v>
      </c>
      <c r="I13" s="493">
        <v>26</v>
      </c>
      <c r="J13" s="493">
        <v>27</v>
      </c>
      <c r="K13" s="493">
        <v>6073</v>
      </c>
    </row>
    <row r="14" spans="2:11" ht="19.5" customHeight="1">
      <c r="B14" s="444" t="s">
        <v>233</v>
      </c>
      <c r="C14" s="204" t="s">
        <v>799</v>
      </c>
      <c r="D14" s="492">
        <v>12374</v>
      </c>
      <c r="E14" s="493">
        <v>322</v>
      </c>
      <c r="F14" s="493">
        <v>283</v>
      </c>
      <c r="G14" s="493">
        <v>12414</v>
      </c>
      <c r="H14" s="493">
        <v>5412</v>
      </c>
      <c r="I14" s="493">
        <v>133</v>
      </c>
      <c r="J14" s="493">
        <v>107</v>
      </c>
      <c r="K14" s="493">
        <v>5437</v>
      </c>
    </row>
    <row r="15" spans="2:11" ht="19.5" customHeight="1">
      <c r="B15" s="444" t="s">
        <v>234</v>
      </c>
      <c r="C15" s="204" t="s">
        <v>800</v>
      </c>
      <c r="D15" s="492">
        <v>28241</v>
      </c>
      <c r="E15" s="493">
        <v>261</v>
      </c>
      <c r="F15" s="493">
        <v>176</v>
      </c>
      <c r="G15" s="493">
        <v>28327</v>
      </c>
      <c r="H15" s="493">
        <v>7794</v>
      </c>
      <c r="I15" s="493">
        <v>213</v>
      </c>
      <c r="J15" s="493">
        <v>69</v>
      </c>
      <c r="K15" s="493">
        <v>7937</v>
      </c>
    </row>
    <row r="16" spans="2:11" ht="19.5" customHeight="1">
      <c r="B16" s="444" t="s">
        <v>235</v>
      </c>
      <c r="C16" s="204" t="s">
        <v>801</v>
      </c>
      <c r="D16" s="492">
        <v>32176</v>
      </c>
      <c r="E16" s="493">
        <v>400</v>
      </c>
      <c r="F16" s="493">
        <v>594</v>
      </c>
      <c r="G16" s="493">
        <v>32146</v>
      </c>
      <c r="H16" s="493">
        <v>92258</v>
      </c>
      <c r="I16" s="493">
        <v>4560</v>
      </c>
      <c r="J16" s="493">
        <v>2972</v>
      </c>
      <c r="K16" s="493">
        <v>93682</v>
      </c>
    </row>
    <row r="17" spans="2:11" ht="19.5" customHeight="1">
      <c r="B17" s="444" t="s">
        <v>236</v>
      </c>
      <c r="C17" s="204" t="s">
        <v>802</v>
      </c>
      <c r="D17" s="492">
        <v>15148</v>
      </c>
      <c r="E17" s="493">
        <v>138</v>
      </c>
      <c r="F17" s="493">
        <v>228</v>
      </c>
      <c r="G17" s="493">
        <v>15107</v>
      </c>
      <c r="H17" s="493">
        <v>18024</v>
      </c>
      <c r="I17" s="493">
        <v>304</v>
      </c>
      <c r="J17" s="493">
        <v>273</v>
      </c>
      <c r="K17" s="493">
        <v>18006</v>
      </c>
    </row>
    <row r="18" spans="2:11" ht="19.5" customHeight="1">
      <c r="B18" s="444" t="s">
        <v>237</v>
      </c>
      <c r="C18" s="204" t="s">
        <v>803</v>
      </c>
      <c r="D18" s="492">
        <v>58189</v>
      </c>
      <c r="E18" s="493">
        <v>45</v>
      </c>
      <c r="F18" s="493">
        <v>420</v>
      </c>
      <c r="G18" s="493">
        <v>57708</v>
      </c>
      <c r="H18" s="493">
        <v>15186</v>
      </c>
      <c r="I18" s="493">
        <v>220</v>
      </c>
      <c r="J18" s="493">
        <v>343</v>
      </c>
      <c r="K18" s="493">
        <v>15169</v>
      </c>
    </row>
    <row r="19" spans="2:11" ht="19.5" customHeight="1">
      <c r="B19" s="444" t="s">
        <v>238</v>
      </c>
      <c r="C19" s="204" t="s">
        <v>804</v>
      </c>
      <c r="D19" s="492">
        <v>119615</v>
      </c>
      <c r="E19" s="493">
        <v>675</v>
      </c>
      <c r="F19" s="493">
        <v>1098</v>
      </c>
      <c r="G19" s="493">
        <v>119213</v>
      </c>
      <c r="H19" s="493">
        <v>51138</v>
      </c>
      <c r="I19" s="493">
        <v>888</v>
      </c>
      <c r="J19" s="493">
        <v>2868</v>
      </c>
      <c r="K19" s="493">
        <v>49137</v>
      </c>
    </row>
    <row r="20" spans="2:11" ht="19.5" customHeight="1">
      <c r="B20" s="444" t="s">
        <v>239</v>
      </c>
      <c r="C20" s="204" t="s">
        <v>741</v>
      </c>
      <c r="D20" s="492">
        <v>9591</v>
      </c>
      <c r="E20" s="493">
        <v>53</v>
      </c>
      <c r="F20" s="493">
        <v>55</v>
      </c>
      <c r="G20" s="493">
        <v>9588</v>
      </c>
      <c r="H20" s="493">
        <v>2366</v>
      </c>
      <c r="I20" s="493">
        <v>0</v>
      </c>
      <c r="J20" s="493">
        <v>20</v>
      </c>
      <c r="K20" s="493">
        <v>2347</v>
      </c>
    </row>
    <row r="21" spans="2:11" ht="19.5" customHeight="1">
      <c r="B21" s="446" t="s">
        <v>240</v>
      </c>
      <c r="C21" s="205" t="s">
        <v>805</v>
      </c>
      <c r="D21" s="494">
        <v>61509</v>
      </c>
      <c r="E21" s="495">
        <v>1498</v>
      </c>
      <c r="F21" s="495">
        <v>1358</v>
      </c>
      <c r="G21" s="495">
        <v>61650</v>
      </c>
      <c r="H21" s="495">
        <v>35980</v>
      </c>
      <c r="I21" s="495">
        <v>764</v>
      </c>
      <c r="J21" s="495">
        <v>817</v>
      </c>
      <c r="K21" s="495">
        <v>35926</v>
      </c>
    </row>
    <row r="22" spans="2:11" ht="19.5" customHeight="1">
      <c r="B22" s="426" t="s">
        <v>241</v>
      </c>
      <c r="C22" s="206" t="s">
        <v>806</v>
      </c>
      <c r="D22" s="491">
        <v>36833</v>
      </c>
      <c r="E22" s="491">
        <v>317</v>
      </c>
      <c r="F22" s="491">
        <v>173</v>
      </c>
      <c r="G22" s="491">
        <v>36976</v>
      </c>
      <c r="H22" s="491">
        <v>21099</v>
      </c>
      <c r="I22" s="491">
        <v>322</v>
      </c>
      <c r="J22" s="491">
        <v>783</v>
      </c>
      <c r="K22" s="491">
        <v>20639</v>
      </c>
    </row>
    <row r="23" spans="2:11" ht="19.5" customHeight="1">
      <c r="B23" s="427" t="s">
        <v>242</v>
      </c>
      <c r="C23" s="204" t="s">
        <v>743</v>
      </c>
      <c r="D23" s="496">
        <v>6457</v>
      </c>
      <c r="E23" s="496">
        <v>32</v>
      </c>
      <c r="F23" s="496">
        <v>469</v>
      </c>
      <c r="G23" s="496">
        <v>6019</v>
      </c>
      <c r="H23" s="496">
        <v>1448</v>
      </c>
      <c r="I23" s="496">
        <v>230</v>
      </c>
      <c r="J23" s="496">
        <v>14</v>
      </c>
      <c r="K23" s="496">
        <v>1665</v>
      </c>
    </row>
    <row r="24" spans="2:11" ht="19.5" customHeight="1">
      <c r="B24" s="428" t="s">
        <v>243</v>
      </c>
      <c r="C24" s="207" t="s">
        <v>807</v>
      </c>
      <c r="D24" s="497">
        <v>4429</v>
      </c>
      <c r="E24" s="497">
        <v>9</v>
      </c>
      <c r="F24" s="497">
        <v>2</v>
      </c>
      <c r="G24" s="497">
        <v>4434</v>
      </c>
      <c r="H24" s="497">
        <v>114</v>
      </c>
      <c r="I24" s="497">
        <v>1</v>
      </c>
      <c r="J24" s="497">
        <v>0</v>
      </c>
      <c r="K24" s="497">
        <v>117</v>
      </c>
    </row>
    <row r="25" spans="2:11" ht="19.5" customHeight="1">
      <c r="B25" s="429" t="s">
        <v>244</v>
      </c>
      <c r="C25" s="208" t="s">
        <v>808</v>
      </c>
      <c r="D25" s="493">
        <v>5996</v>
      </c>
      <c r="E25" s="493">
        <v>74</v>
      </c>
      <c r="F25" s="493">
        <v>26</v>
      </c>
      <c r="G25" s="493">
        <v>6044</v>
      </c>
      <c r="H25" s="493">
        <v>402</v>
      </c>
      <c r="I25" s="493">
        <v>0</v>
      </c>
      <c r="J25" s="493">
        <v>0</v>
      </c>
      <c r="K25" s="493">
        <v>402</v>
      </c>
    </row>
    <row r="26" spans="2:11" ht="19.5" customHeight="1">
      <c r="B26" s="429" t="s">
        <v>245</v>
      </c>
      <c r="C26" s="208" t="s">
        <v>809</v>
      </c>
      <c r="D26" s="493">
        <v>15942</v>
      </c>
      <c r="E26" s="493">
        <v>88</v>
      </c>
      <c r="F26" s="493">
        <v>10</v>
      </c>
      <c r="G26" s="493">
        <v>16020</v>
      </c>
      <c r="H26" s="493">
        <v>1000</v>
      </c>
      <c r="I26" s="493">
        <v>0</v>
      </c>
      <c r="J26" s="493">
        <v>0</v>
      </c>
      <c r="K26" s="493">
        <v>1000</v>
      </c>
    </row>
    <row r="27" spans="2:11" ht="19.5" customHeight="1">
      <c r="B27" s="429" t="s">
        <v>246</v>
      </c>
      <c r="C27" s="208" t="s">
        <v>747</v>
      </c>
      <c r="D27" s="493">
        <v>6416</v>
      </c>
      <c r="E27" s="493">
        <v>13</v>
      </c>
      <c r="F27" s="493">
        <v>20</v>
      </c>
      <c r="G27" s="493">
        <v>6410</v>
      </c>
      <c r="H27" s="493">
        <v>1838</v>
      </c>
      <c r="I27" s="493">
        <v>27</v>
      </c>
      <c r="J27" s="493">
        <v>25</v>
      </c>
      <c r="K27" s="493">
        <v>1839</v>
      </c>
    </row>
    <row r="28" spans="2:11" ht="19.5" customHeight="1">
      <c r="B28" s="429" t="s">
        <v>247</v>
      </c>
      <c r="C28" s="208" t="s">
        <v>810</v>
      </c>
      <c r="D28" s="493">
        <v>24268</v>
      </c>
      <c r="E28" s="493">
        <v>180</v>
      </c>
      <c r="F28" s="493">
        <v>89</v>
      </c>
      <c r="G28" s="493">
        <v>24359</v>
      </c>
      <c r="H28" s="493">
        <v>318</v>
      </c>
      <c r="I28" s="493">
        <v>16</v>
      </c>
      <c r="J28" s="493">
        <v>12</v>
      </c>
      <c r="K28" s="493">
        <v>322</v>
      </c>
    </row>
    <row r="29" spans="2:11" ht="19.5" customHeight="1">
      <c r="B29" s="429" t="s">
        <v>248</v>
      </c>
      <c r="C29" s="208" t="s">
        <v>811</v>
      </c>
      <c r="D29" s="493">
        <v>16070</v>
      </c>
      <c r="E29" s="493">
        <v>328</v>
      </c>
      <c r="F29" s="493">
        <v>53</v>
      </c>
      <c r="G29" s="493">
        <v>16345</v>
      </c>
      <c r="H29" s="493">
        <v>4234</v>
      </c>
      <c r="I29" s="493">
        <v>114</v>
      </c>
      <c r="J29" s="493">
        <v>23</v>
      </c>
      <c r="K29" s="493">
        <v>4325</v>
      </c>
    </row>
    <row r="30" spans="2:11" ht="19.5" customHeight="1">
      <c r="B30" s="429" t="s">
        <v>249</v>
      </c>
      <c r="C30" s="208" t="s">
        <v>812</v>
      </c>
      <c r="D30" s="493">
        <v>6486</v>
      </c>
      <c r="E30" s="493">
        <v>66</v>
      </c>
      <c r="F30" s="493">
        <v>53</v>
      </c>
      <c r="G30" s="493">
        <v>6498</v>
      </c>
      <c r="H30" s="493">
        <v>703</v>
      </c>
      <c r="I30" s="493">
        <v>1</v>
      </c>
      <c r="J30" s="493">
        <v>58</v>
      </c>
      <c r="K30" s="493">
        <v>647</v>
      </c>
    </row>
    <row r="31" spans="2:11" ht="19.5" customHeight="1">
      <c r="B31" s="429" t="s">
        <v>250</v>
      </c>
      <c r="C31" s="208" t="s">
        <v>813</v>
      </c>
      <c r="D31" s="493">
        <v>5003</v>
      </c>
      <c r="E31" s="493">
        <v>65</v>
      </c>
      <c r="F31" s="493">
        <v>83</v>
      </c>
      <c r="G31" s="493">
        <v>4985</v>
      </c>
      <c r="H31" s="493">
        <v>662</v>
      </c>
      <c r="I31" s="493">
        <v>70</v>
      </c>
      <c r="J31" s="493">
        <v>0</v>
      </c>
      <c r="K31" s="493">
        <v>732</v>
      </c>
    </row>
    <row r="32" spans="2:11" ht="19.5" customHeight="1">
      <c r="B32" s="429" t="s">
        <v>251</v>
      </c>
      <c r="C32" s="208" t="s">
        <v>752</v>
      </c>
      <c r="D32" s="493">
        <v>3095</v>
      </c>
      <c r="E32" s="493">
        <v>0</v>
      </c>
      <c r="F32" s="493">
        <v>0</v>
      </c>
      <c r="G32" s="493">
        <v>3095</v>
      </c>
      <c r="H32" s="493">
        <v>370</v>
      </c>
      <c r="I32" s="493">
        <v>0</v>
      </c>
      <c r="J32" s="493">
        <v>0</v>
      </c>
      <c r="K32" s="493">
        <v>370</v>
      </c>
    </row>
    <row r="33" spans="2:11" ht="19.5" customHeight="1">
      <c r="B33" s="429" t="s">
        <v>252</v>
      </c>
      <c r="C33" s="208" t="s">
        <v>753</v>
      </c>
      <c r="D33" s="493">
        <v>4793</v>
      </c>
      <c r="E33" s="493">
        <v>21</v>
      </c>
      <c r="F33" s="493">
        <v>27</v>
      </c>
      <c r="G33" s="493">
        <v>4786</v>
      </c>
      <c r="H33" s="493">
        <v>131</v>
      </c>
      <c r="I33" s="493">
        <v>1</v>
      </c>
      <c r="J33" s="493">
        <v>0</v>
      </c>
      <c r="K33" s="493">
        <v>133</v>
      </c>
    </row>
    <row r="34" spans="2:11" ht="19.5" customHeight="1">
      <c r="B34" s="429" t="s">
        <v>253</v>
      </c>
      <c r="C34" s="208" t="s">
        <v>754</v>
      </c>
      <c r="D34" s="493">
        <v>21598</v>
      </c>
      <c r="E34" s="493">
        <v>105</v>
      </c>
      <c r="F34" s="493">
        <v>166</v>
      </c>
      <c r="G34" s="493">
        <v>21536</v>
      </c>
      <c r="H34" s="493">
        <v>2375</v>
      </c>
      <c r="I34" s="493">
        <v>70</v>
      </c>
      <c r="J34" s="493">
        <v>47</v>
      </c>
      <c r="K34" s="493">
        <v>2399</v>
      </c>
    </row>
    <row r="35" spans="2:11" ht="19.5" customHeight="1">
      <c r="B35" s="429" t="s">
        <v>254</v>
      </c>
      <c r="C35" s="208" t="s">
        <v>814</v>
      </c>
      <c r="D35" s="493">
        <v>10094</v>
      </c>
      <c r="E35" s="493">
        <v>73</v>
      </c>
      <c r="F35" s="493">
        <v>35</v>
      </c>
      <c r="G35" s="493">
        <v>10131</v>
      </c>
      <c r="H35" s="493">
        <v>1453</v>
      </c>
      <c r="I35" s="493">
        <v>74</v>
      </c>
      <c r="J35" s="493">
        <v>29</v>
      </c>
      <c r="K35" s="493">
        <v>1499</v>
      </c>
    </row>
    <row r="36" spans="2:11" ht="19.5" customHeight="1">
      <c r="B36" s="429" t="s">
        <v>255</v>
      </c>
      <c r="C36" s="208" t="s">
        <v>815</v>
      </c>
      <c r="D36" s="493">
        <v>28982</v>
      </c>
      <c r="E36" s="493">
        <v>148</v>
      </c>
      <c r="F36" s="493">
        <v>296</v>
      </c>
      <c r="G36" s="493">
        <v>28832</v>
      </c>
      <c r="H36" s="493">
        <v>2510</v>
      </c>
      <c r="I36" s="493">
        <v>35</v>
      </c>
      <c r="J36" s="493">
        <v>87</v>
      </c>
      <c r="K36" s="493">
        <v>2460</v>
      </c>
    </row>
    <row r="37" spans="2:11" ht="19.5" customHeight="1">
      <c r="B37" s="429" t="s">
        <v>256</v>
      </c>
      <c r="C37" s="208" t="s">
        <v>816</v>
      </c>
      <c r="D37" s="493">
        <v>8821</v>
      </c>
      <c r="E37" s="493">
        <v>57</v>
      </c>
      <c r="F37" s="493">
        <v>61</v>
      </c>
      <c r="G37" s="493">
        <v>8816</v>
      </c>
      <c r="H37" s="493">
        <v>629</v>
      </c>
      <c r="I37" s="493">
        <v>3</v>
      </c>
      <c r="J37" s="493">
        <v>8</v>
      </c>
      <c r="K37" s="493">
        <v>625</v>
      </c>
    </row>
    <row r="38" spans="2:11" ht="19.5" customHeight="1">
      <c r="B38" s="429" t="s">
        <v>257</v>
      </c>
      <c r="C38" s="208" t="s">
        <v>817</v>
      </c>
      <c r="D38" s="493">
        <v>9600</v>
      </c>
      <c r="E38" s="493">
        <v>54</v>
      </c>
      <c r="F38" s="493">
        <v>60</v>
      </c>
      <c r="G38" s="493">
        <v>9595</v>
      </c>
      <c r="H38" s="493">
        <v>2496</v>
      </c>
      <c r="I38" s="493">
        <v>27</v>
      </c>
      <c r="J38" s="493">
        <v>160</v>
      </c>
      <c r="K38" s="493">
        <v>2362</v>
      </c>
    </row>
    <row r="39" spans="2:11" ht="19.5" customHeight="1">
      <c r="B39" s="429" t="s">
        <v>258</v>
      </c>
      <c r="C39" s="208" t="s">
        <v>818</v>
      </c>
      <c r="D39" s="493">
        <v>30207</v>
      </c>
      <c r="E39" s="493">
        <v>136</v>
      </c>
      <c r="F39" s="493">
        <v>198</v>
      </c>
      <c r="G39" s="493">
        <v>30145</v>
      </c>
      <c r="H39" s="493">
        <v>2617</v>
      </c>
      <c r="I39" s="493">
        <v>0</v>
      </c>
      <c r="J39" s="493">
        <v>1</v>
      </c>
      <c r="K39" s="493">
        <v>2616</v>
      </c>
    </row>
    <row r="40" spans="2:11" ht="19.5" customHeight="1">
      <c r="B40" s="429" t="s">
        <v>259</v>
      </c>
      <c r="C40" s="208" t="s">
        <v>819</v>
      </c>
      <c r="D40" s="493">
        <v>8729</v>
      </c>
      <c r="E40" s="493">
        <v>23</v>
      </c>
      <c r="F40" s="493">
        <v>112</v>
      </c>
      <c r="G40" s="493">
        <v>8640</v>
      </c>
      <c r="H40" s="493">
        <v>217</v>
      </c>
      <c r="I40" s="493">
        <v>0</v>
      </c>
      <c r="J40" s="493">
        <v>0</v>
      </c>
      <c r="K40" s="493">
        <v>217</v>
      </c>
    </row>
    <row r="41" spans="2:11" ht="19.5" customHeight="1">
      <c r="B41" s="429" t="s">
        <v>260</v>
      </c>
      <c r="C41" s="208" t="s">
        <v>820</v>
      </c>
      <c r="D41" s="493">
        <v>88491</v>
      </c>
      <c r="E41" s="493">
        <v>480</v>
      </c>
      <c r="F41" s="493">
        <v>455</v>
      </c>
      <c r="G41" s="493">
        <v>88515</v>
      </c>
      <c r="H41" s="493">
        <v>3152</v>
      </c>
      <c r="I41" s="493">
        <v>6</v>
      </c>
      <c r="J41" s="493">
        <v>9</v>
      </c>
      <c r="K41" s="493">
        <v>3150</v>
      </c>
    </row>
    <row r="42" spans="2:11" ht="19.5" customHeight="1">
      <c r="B42" s="429" t="s">
        <v>261</v>
      </c>
      <c r="C42" s="448" t="s">
        <v>518</v>
      </c>
      <c r="D42" s="493">
        <v>9991</v>
      </c>
      <c r="E42" s="493">
        <v>227</v>
      </c>
      <c r="F42" s="493">
        <v>64</v>
      </c>
      <c r="G42" s="493">
        <v>10153</v>
      </c>
      <c r="H42" s="493">
        <v>3670</v>
      </c>
      <c r="I42" s="493">
        <v>8</v>
      </c>
      <c r="J42" s="493">
        <v>5</v>
      </c>
      <c r="K42" s="493">
        <v>3674</v>
      </c>
    </row>
    <row r="43" spans="2:11" ht="19.5" customHeight="1">
      <c r="B43" s="426" t="s">
        <v>179</v>
      </c>
      <c r="C43" s="523" t="s">
        <v>516</v>
      </c>
      <c r="D43" s="491">
        <v>54417</v>
      </c>
      <c r="E43" s="491">
        <v>362</v>
      </c>
      <c r="F43" s="491">
        <v>607</v>
      </c>
      <c r="G43" s="491">
        <v>54173</v>
      </c>
      <c r="H43" s="491">
        <v>9848</v>
      </c>
      <c r="I43" s="491">
        <v>195</v>
      </c>
      <c r="J43" s="491">
        <v>86</v>
      </c>
      <c r="K43" s="491">
        <v>9956</v>
      </c>
    </row>
    <row r="44" spans="2:11" ht="19.5" customHeight="1">
      <c r="B44" s="430" t="s">
        <v>180</v>
      </c>
      <c r="C44" s="524" t="s">
        <v>517</v>
      </c>
      <c r="D44" s="495">
        <v>46864</v>
      </c>
      <c r="E44" s="495">
        <v>1247</v>
      </c>
      <c r="F44" s="495">
        <v>1407</v>
      </c>
      <c r="G44" s="495">
        <v>46705</v>
      </c>
      <c r="H44" s="495">
        <v>101374</v>
      </c>
      <c r="I44" s="495">
        <v>2748</v>
      </c>
      <c r="J44" s="495">
        <v>2787</v>
      </c>
      <c r="K44" s="495">
        <v>101334</v>
      </c>
    </row>
    <row r="45" spans="2:11" ht="19.5" customHeight="1">
      <c r="B45" s="428" t="s">
        <v>181</v>
      </c>
      <c r="C45" s="207" t="s">
        <v>763</v>
      </c>
      <c r="D45" s="491">
        <v>11129</v>
      </c>
      <c r="E45" s="491">
        <v>32</v>
      </c>
      <c r="F45" s="491">
        <v>146</v>
      </c>
      <c r="G45" s="491">
        <v>11016</v>
      </c>
      <c r="H45" s="491">
        <v>20029</v>
      </c>
      <c r="I45" s="491">
        <v>981</v>
      </c>
      <c r="J45" s="491">
        <v>1728</v>
      </c>
      <c r="K45" s="491">
        <v>19281</v>
      </c>
    </row>
    <row r="46" spans="2:11" ht="19.5" customHeight="1">
      <c r="B46" s="429" t="s">
        <v>182</v>
      </c>
      <c r="C46" s="208" t="s">
        <v>821</v>
      </c>
      <c r="D46" s="495">
        <v>21047</v>
      </c>
      <c r="E46" s="495">
        <v>368</v>
      </c>
      <c r="F46" s="495">
        <v>448</v>
      </c>
      <c r="G46" s="495">
        <v>21130</v>
      </c>
      <c r="H46" s="495">
        <v>72229</v>
      </c>
      <c r="I46" s="495">
        <v>3579</v>
      </c>
      <c r="J46" s="495">
        <v>1244</v>
      </c>
      <c r="K46" s="495">
        <v>74401</v>
      </c>
    </row>
    <row r="47" spans="2:11" ht="19.5" customHeight="1">
      <c r="B47" s="426" t="s">
        <v>183</v>
      </c>
      <c r="C47" s="206" t="s">
        <v>764</v>
      </c>
      <c r="D47" s="497">
        <v>57275</v>
      </c>
      <c r="E47" s="497">
        <v>363</v>
      </c>
      <c r="F47" s="497">
        <v>458</v>
      </c>
      <c r="G47" s="497">
        <v>57181</v>
      </c>
      <c r="H47" s="497">
        <v>18143</v>
      </c>
      <c r="I47" s="497">
        <v>152</v>
      </c>
      <c r="J47" s="497">
        <v>73</v>
      </c>
      <c r="K47" s="497">
        <v>18221</v>
      </c>
    </row>
    <row r="48" spans="2:11" ht="19.5" customHeight="1">
      <c r="B48" s="430" t="s">
        <v>184</v>
      </c>
      <c r="C48" s="205" t="s">
        <v>822</v>
      </c>
      <c r="D48" s="493">
        <v>62340</v>
      </c>
      <c r="E48" s="493">
        <v>312</v>
      </c>
      <c r="F48" s="493">
        <v>640</v>
      </c>
      <c r="G48" s="493">
        <v>62032</v>
      </c>
      <c r="H48" s="493">
        <v>32995</v>
      </c>
      <c r="I48" s="493">
        <v>736</v>
      </c>
      <c r="J48" s="493">
        <v>2795</v>
      </c>
      <c r="K48" s="493">
        <v>30916</v>
      </c>
    </row>
    <row r="49" spans="2:11" ht="19.5" customHeight="1">
      <c r="B49" s="428" t="s">
        <v>185</v>
      </c>
      <c r="C49" s="207" t="s">
        <v>823</v>
      </c>
      <c r="D49" s="498">
        <v>20979</v>
      </c>
      <c r="E49" s="498">
        <v>563</v>
      </c>
      <c r="F49" s="498">
        <v>653</v>
      </c>
      <c r="G49" s="498">
        <v>20890</v>
      </c>
      <c r="H49" s="498">
        <v>1878</v>
      </c>
      <c r="I49" s="498">
        <v>38</v>
      </c>
      <c r="J49" s="498">
        <v>94</v>
      </c>
      <c r="K49" s="498">
        <v>1821</v>
      </c>
    </row>
    <row r="50" spans="2:11" ht="19.5" customHeight="1">
      <c r="B50" s="429" t="s">
        <v>186</v>
      </c>
      <c r="C50" s="208" t="s">
        <v>824</v>
      </c>
      <c r="D50" s="496">
        <v>21422</v>
      </c>
      <c r="E50" s="496">
        <v>588</v>
      </c>
      <c r="F50" s="496">
        <v>527</v>
      </c>
      <c r="G50" s="496">
        <v>21483</v>
      </c>
      <c r="H50" s="496">
        <v>31800</v>
      </c>
      <c r="I50" s="496">
        <v>674</v>
      </c>
      <c r="J50" s="496">
        <v>472</v>
      </c>
      <c r="K50" s="496">
        <v>32002</v>
      </c>
    </row>
    <row r="51" spans="2:11" ht="19.5" customHeight="1">
      <c r="B51" s="430" t="s">
        <v>187</v>
      </c>
      <c r="C51" s="205" t="s">
        <v>825</v>
      </c>
      <c r="D51" s="495">
        <v>19108</v>
      </c>
      <c r="E51" s="495">
        <v>347</v>
      </c>
      <c r="F51" s="495">
        <v>178</v>
      </c>
      <c r="G51" s="495">
        <v>19277</v>
      </c>
      <c r="H51" s="495">
        <v>2302</v>
      </c>
      <c r="I51" s="495">
        <v>52</v>
      </c>
      <c r="J51" s="495">
        <v>251</v>
      </c>
      <c r="K51" s="495">
        <v>2103</v>
      </c>
    </row>
    <row r="52" spans="2:11" ht="18.75">
      <c r="B52" s="65"/>
      <c r="C52" s="70"/>
      <c r="D52" s="202" t="s">
        <v>588</v>
      </c>
      <c r="F52" s="499"/>
      <c r="I52" s="65"/>
      <c r="J52" s="65"/>
      <c r="K52" s="65"/>
    </row>
    <row r="53" spans="2:11" ht="17.25" customHeight="1">
      <c r="B53" s="488"/>
      <c r="C53" s="395">
        <v>42948</v>
      </c>
      <c r="D53" s="488"/>
      <c r="E53" s="67"/>
      <c r="F53" s="67"/>
      <c r="G53" s="67"/>
      <c r="H53" s="67"/>
      <c r="I53" s="67"/>
      <c r="J53" s="67"/>
      <c r="K53" s="67"/>
    </row>
    <row r="54" spans="2:11" ht="14.25">
      <c r="B54" s="67"/>
      <c r="C54" s="69" t="s">
        <v>188</v>
      </c>
      <c r="E54" s="67"/>
      <c r="F54" s="67"/>
      <c r="G54" s="67"/>
      <c r="H54" s="67"/>
      <c r="I54" s="67"/>
      <c r="J54" s="67"/>
      <c r="K54" s="70" t="s">
        <v>84</v>
      </c>
    </row>
    <row r="55" spans="1:11" ht="18" customHeight="1">
      <c r="A55" s="71"/>
      <c r="B55" s="683" t="s">
        <v>115</v>
      </c>
      <c r="C55" s="685"/>
      <c r="D55" s="698" t="s">
        <v>82</v>
      </c>
      <c r="E55" s="697"/>
      <c r="F55" s="697"/>
      <c r="G55" s="712"/>
      <c r="H55" s="696" t="s">
        <v>83</v>
      </c>
      <c r="I55" s="697"/>
      <c r="J55" s="697"/>
      <c r="K55" s="712"/>
    </row>
    <row r="56" spans="2:11" s="71" customFormat="1" ht="36" customHeight="1" thickBot="1">
      <c r="B56" s="694"/>
      <c r="C56" s="695"/>
      <c r="D56" s="217" t="s">
        <v>85</v>
      </c>
      <c r="E56" s="218" t="s">
        <v>86</v>
      </c>
      <c r="F56" s="218" t="s">
        <v>87</v>
      </c>
      <c r="G56" s="219" t="s">
        <v>88</v>
      </c>
      <c r="H56" s="217" t="s">
        <v>85</v>
      </c>
      <c r="I56" s="218" t="s">
        <v>86</v>
      </c>
      <c r="J56" s="218" t="s">
        <v>87</v>
      </c>
      <c r="K56" s="219" t="s">
        <v>88</v>
      </c>
    </row>
    <row r="57" spans="1:11" s="71" customFormat="1" ht="19.5" customHeight="1" thickTop="1">
      <c r="A57" s="70"/>
      <c r="B57" s="442" t="s">
        <v>765</v>
      </c>
      <c r="C57" s="425" t="s">
        <v>736</v>
      </c>
      <c r="D57" s="489">
        <v>641261</v>
      </c>
      <c r="E57" s="489">
        <v>5072</v>
      </c>
      <c r="F57" s="489">
        <v>6163</v>
      </c>
      <c r="G57" s="489">
        <v>640284</v>
      </c>
      <c r="H57" s="489">
        <v>208180</v>
      </c>
      <c r="I57" s="489">
        <v>4599</v>
      </c>
      <c r="J57" s="489">
        <v>5887</v>
      </c>
      <c r="K57" s="489">
        <v>206778</v>
      </c>
    </row>
    <row r="58" spans="2:11" ht="19.5" customHeight="1">
      <c r="B58" s="443" t="s">
        <v>262</v>
      </c>
      <c r="C58" s="203" t="s">
        <v>737</v>
      </c>
      <c r="D58" s="490">
        <v>19186</v>
      </c>
      <c r="E58" s="491">
        <v>240</v>
      </c>
      <c r="F58" s="491">
        <v>9</v>
      </c>
      <c r="G58" s="491">
        <v>19417</v>
      </c>
      <c r="H58" s="491">
        <v>265</v>
      </c>
      <c r="I58" s="491">
        <v>0</v>
      </c>
      <c r="J58" s="491">
        <v>9</v>
      </c>
      <c r="K58" s="491">
        <v>256</v>
      </c>
    </row>
    <row r="59" spans="2:11" ht="19.5" customHeight="1">
      <c r="B59" s="444" t="s">
        <v>263</v>
      </c>
      <c r="C59" s="204" t="s">
        <v>738</v>
      </c>
      <c r="D59" s="492">
        <v>285265</v>
      </c>
      <c r="E59" s="493">
        <v>1890</v>
      </c>
      <c r="F59" s="493">
        <v>1782</v>
      </c>
      <c r="G59" s="493">
        <v>285364</v>
      </c>
      <c r="H59" s="493">
        <v>25940</v>
      </c>
      <c r="I59" s="493">
        <v>366</v>
      </c>
      <c r="J59" s="493">
        <v>483</v>
      </c>
      <c r="K59" s="493">
        <v>25832</v>
      </c>
    </row>
    <row r="60" spans="2:11" ht="19.5" customHeight="1">
      <c r="B60" s="445" t="s">
        <v>264</v>
      </c>
      <c r="C60" s="204" t="s">
        <v>739</v>
      </c>
      <c r="D60" s="492">
        <v>5114</v>
      </c>
      <c r="E60" s="493">
        <v>10</v>
      </c>
      <c r="F60" s="493">
        <v>16</v>
      </c>
      <c r="G60" s="493">
        <v>5108</v>
      </c>
      <c r="H60" s="493">
        <v>245</v>
      </c>
      <c r="I60" s="493">
        <v>1</v>
      </c>
      <c r="J60" s="493">
        <v>0</v>
      </c>
      <c r="K60" s="493">
        <v>246</v>
      </c>
    </row>
    <row r="61" spans="2:11" ht="19.5" customHeight="1">
      <c r="B61" s="444" t="s">
        <v>265</v>
      </c>
      <c r="C61" s="204" t="s">
        <v>740</v>
      </c>
      <c r="D61" s="492">
        <v>10955</v>
      </c>
      <c r="E61" s="493">
        <v>106</v>
      </c>
      <c r="F61" s="493">
        <v>141</v>
      </c>
      <c r="G61" s="493">
        <v>10920</v>
      </c>
      <c r="H61" s="493">
        <v>864</v>
      </c>
      <c r="I61" s="493">
        <v>17</v>
      </c>
      <c r="J61" s="493">
        <v>34</v>
      </c>
      <c r="K61" s="493">
        <v>847</v>
      </c>
    </row>
    <row r="62" spans="2:11" ht="19.5" customHeight="1">
      <c r="B62" s="444" t="s">
        <v>266</v>
      </c>
      <c r="C62" s="204" t="s">
        <v>796</v>
      </c>
      <c r="D62" s="492">
        <v>53328</v>
      </c>
      <c r="E62" s="493">
        <v>610</v>
      </c>
      <c r="F62" s="493">
        <v>634</v>
      </c>
      <c r="G62" s="493">
        <v>53354</v>
      </c>
      <c r="H62" s="493">
        <v>10138</v>
      </c>
      <c r="I62" s="493">
        <v>169</v>
      </c>
      <c r="J62" s="493">
        <v>222</v>
      </c>
      <c r="K62" s="493">
        <v>10035</v>
      </c>
    </row>
    <row r="63" spans="2:11" ht="19.5" customHeight="1">
      <c r="B63" s="444" t="s">
        <v>267</v>
      </c>
      <c r="C63" s="204" t="s">
        <v>797</v>
      </c>
      <c r="D63" s="492">
        <v>41857</v>
      </c>
      <c r="E63" s="493">
        <v>273</v>
      </c>
      <c r="F63" s="493">
        <v>864</v>
      </c>
      <c r="G63" s="493">
        <v>41268</v>
      </c>
      <c r="H63" s="493">
        <v>50723</v>
      </c>
      <c r="I63" s="493">
        <v>528</v>
      </c>
      <c r="J63" s="493">
        <v>753</v>
      </c>
      <c r="K63" s="493">
        <v>50496</v>
      </c>
    </row>
    <row r="64" spans="2:11" ht="19.5" customHeight="1">
      <c r="B64" s="444" t="s">
        <v>268</v>
      </c>
      <c r="C64" s="204" t="s">
        <v>798</v>
      </c>
      <c r="D64" s="492">
        <v>14353</v>
      </c>
      <c r="E64" s="493">
        <v>243</v>
      </c>
      <c r="F64" s="493">
        <v>115</v>
      </c>
      <c r="G64" s="493">
        <v>14481</v>
      </c>
      <c r="H64" s="493">
        <v>2573</v>
      </c>
      <c r="I64" s="493">
        <v>26</v>
      </c>
      <c r="J64" s="493">
        <v>27</v>
      </c>
      <c r="K64" s="493">
        <v>2572</v>
      </c>
    </row>
    <row r="65" spans="2:11" ht="19.5" customHeight="1">
      <c r="B65" s="444" t="s">
        <v>269</v>
      </c>
      <c r="C65" s="204" t="s">
        <v>799</v>
      </c>
      <c r="D65" s="492">
        <v>6022</v>
      </c>
      <c r="E65" s="493">
        <v>290</v>
      </c>
      <c r="F65" s="493">
        <v>185</v>
      </c>
      <c r="G65" s="493">
        <v>6127</v>
      </c>
      <c r="H65" s="493">
        <v>1586</v>
      </c>
      <c r="I65" s="493">
        <v>18</v>
      </c>
      <c r="J65" s="493">
        <v>12</v>
      </c>
      <c r="K65" s="493">
        <v>1592</v>
      </c>
    </row>
    <row r="66" spans="2:11" ht="19.5" customHeight="1">
      <c r="B66" s="444" t="s">
        <v>766</v>
      </c>
      <c r="C66" s="204" t="s">
        <v>800</v>
      </c>
      <c r="D66" s="492">
        <v>16843</v>
      </c>
      <c r="E66" s="493">
        <v>27</v>
      </c>
      <c r="F66" s="493">
        <v>176</v>
      </c>
      <c r="G66" s="493">
        <v>16695</v>
      </c>
      <c r="H66" s="493">
        <v>3867</v>
      </c>
      <c r="I66" s="493">
        <v>146</v>
      </c>
      <c r="J66" s="493">
        <v>69</v>
      </c>
      <c r="K66" s="493">
        <v>3943</v>
      </c>
    </row>
    <row r="67" spans="2:11" ht="19.5" customHeight="1">
      <c r="B67" s="444" t="s">
        <v>270</v>
      </c>
      <c r="C67" s="204" t="s">
        <v>801</v>
      </c>
      <c r="D67" s="492">
        <v>17475</v>
      </c>
      <c r="E67" s="493">
        <v>171</v>
      </c>
      <c r="F67" s="493">
        <v>486</v>
      </c>
      <c r="G67" s="493">
        <v>17161</v>
      </c>
      <c r="H67" s="493">
        <v>37386</v>
      </c>
      <c r="I67" s="493">
        <v>1777</v>
      </c>
      <c r="J67" s="493">
        <v>697</v>
      </c>
      <c r="K67" s="493">
        <v>38465</v>
      </c>
    </row>
    <row r="68" spans="2:11" ht="19.5" customHeight="1">
      <c r="B68" s="444" t="s">
        <v>271</v>
      </c>
      <c r="C68" s="204" t="s">
        <v>802</v>
      </c>
      <c r="D68" s="492">
        <v>7876</v>
      </c>
      <c r="E68" s="493">
        <v>138</v>
      </c>
      <c r="F68" s="493">
        <v>68</v>
      </c>
      <c r="G68" s="493">
        <v>7994</v>
      </c>
      <c r="H68" s="493">
        <v>8361</v>
      </c>
      <c r="I68" s="493">
        <v>218</v>
      </c>
      <c r="J68" s="493">
        <v>273</v>
      </c>
      <c r="K68" s="493">
        <v>8258</v>
      </c>
    </row>
    <row r="69" spans="2:11" ht="19.5" customHeight="1">
      <c r="B69" s="444" t="s">
        <v>272</v>
      </c>
      <c r="C69" s="204" t="s">
        <v>803</v>
      </c>
      <c r="D69" s="492">
        <v>36989</v>
      </c>
      <c r="E69" s="493">
        <v>45</v>
      </c>
      <c r="F69" s="493">
        <v>24</v>
      </c>
      <c r="G69" s="493">
        <v>37009</v>
      </c>
      <c r="H69" s="493">
        <v>5916</v>
      </c>
      <c r="I69" s="493">
        <v>32</v>
      </c>
      <c r="J69" s="493">
        <v>29</v>
      </c>
      <c r="K69" s="493">
        <v>5920</v>
      </c>
    </row>
    <row r="70" spans="2:11" ht="19.5" customHeight="1">
      <c r="B70" s="444" t="s">
        <v>273</v>
      </c>
      <c r="C70" s="204" t="s">
        <v>804</v>
      </c>
      <c r="D70" s="492">
        <v>86715</v>
      </c>
      <c r="E70" s="493">
        <v>432</v>
      </c>
      <c r="F70" s="493">
        <v>767</v>
      </c>
      <c r="G70" s="493">
        <v>86402</v>
      </c>
      <c r="H70" s="493">
        <v>31856</v>
      </c>
      <c r="I70" s="493">
        <v>589</v>
      </c>
      <c r="J70" s="493">
        <v>2745</v>
      </c>
      <c r="K70" s="493">
        <v>29678</v>
      </c>
    </row>
    <row r="71" spans="2:11" ht="19.5" customHeight="1">
      <c r="B71" s="444" t="s">
        <v>274</v>
      </c>
      <c r="C71" s="204" t="s">
        <v>741</v>
      </c>
      <c r="D71" s="492">
        <v>3643</v>
      </c>
      <c r="E71" s="493">
        <v>11</v>
      </c>
      <c r="F71" s="493">
        <v>9</v>
      </c>
      <c r="G71" s="493">
        <v>3644</v>
      </c>
      <c r="H71" s="493">
        <v>816</v>
      </c>
      <c r="I71" s="493">
        <v>0</v>
      </c>
      <c r="J71" s="493">
        <v>20</v>
      </c>
      <c r="K71" s="493">
        <v>797</v>
      </c>
    </row>
    <row r="72" spans="2:11" ht="19.5" customHeight="1">
      <c r="B72" s="446" t="s">
        <v>275</v>
      </c>
      <c r="C72" s="205" t="s">
        <v>805</v>
      </c>
      <c r="D72" s="494">
        <v>35640</v>
      </c>
      <c r="E72" s="495">
        <v>586</v>
      </c>
      <c r="F72" s="495">
        <v>887</v>
      </c>
      <c r="G72" s="495">
        <v>35340</v>
      </c>
      <c r="H72" s="495">
        <v>27644</v>
      </c>
      <c r="I72" s="495">
        <v>712</v>
      </c>
      <c r="J72" s="495">
        <v>514</v>
      </c>
      <c r="K72" s="495">
        <v>27841</v>
      </c>
    </row>
    <row r="73" spans="2:11" ht="19.5" customHeight="1">
      <c r="B73" s="426" t="s">
        <v>276</v>
      </c>
      <c r="C73" s="206" t="s">
        <v>806</v>
      </c>
      <c r="D73" s="491">
        <v>29799</v>
      </c>
      <c r="E73" s="491">
        <v>317</v>
      </c>
      <c r="F73" s="491">
        <v>173</v>
      </c>
      <c r="G73" s="491">
        <v>29942</v>
      </c>
      <c r="H73" s="491">
        <v>11010</v>
      </c>
      <c r="I73" s="491">
        <v>204</v>
      </c>
      <c r="J73" s="491">
        <v>243</v>
      </c>
      <c r="K73" s="491">
        <v>10972</v>
      </c>
    </row>
    <row r="74" spans="2:11" ht="19.5" customHeight="1">
      <c r="B74" s="427" t="s">
        <v>277</v>
      </c>
      <c r="C74" s="204" t="s">
        <v>743</v>
      </c>
      <c r="D74" s="496">
        <v>2841</v>
      </c>
      <c r="E74" s="496">
        <v>32</v>
      </c>
      <c r="F74" s="496">
        <v>9</v>
      </c>
      <c r="G74" s="496">
        <v>2864</v>
      </c>
      <c r="H74" s="496">
        <v>261</v>
      </c>
      <c r="I74" s="496">
        <v>0</v>
      </c>
      <c r="J74" s="496">
        <v>14</v>
      </c>
      <c r="K74" s="496">
        <v>247</v>
      </c>
    </row>
    <row r="75" spans="2:11" ht="19.5" customHeight="1">
      <c r="B75" s="428" t="s">
        <v>278</v>
      </c>
      <c r="C75" s="207" t="s">
        <v>807</v>
      </c>
      <c r="D75" s="500">
        <v>2058</v>
      </c>
      <c r="E75" s="500">
        <v>9</v>
      </c>
      <c r="F75" s="500">
        <v>2</v>
      </c>
      <c r="G75" s="500">
        <v>2063</v>
      </c>
      <c r="H75" s="500">
        <v>114</v>
      </c>
      <c r="I75" s="500">
        <v>1</v>
      </c>
      <c r="J75" s="500">
        <v>0</v>
      </c>
      <c r="K75" s="500">
        <v>117</v>
      </c>
    </row>
    <row r="76" spans="2:11" ht="19.5" customHeight="1">
      <c r="B76" s="429" t="s">
        <v>279</v>
      </c>
      <c r="C76" s="208" t="s">
        <v>808</v>
      </c>
      <c r="D76" s="493">
        <v>3896</v>
      </c>
      <c r="E76" s="493">
        <v>17</v>
      </c>
      <c r="F76" s="493">
        <v>26</v>
      </c>
      <c r="G76" s="493">
        <v>3887</v>
      </c>
      <c r="H76" s="493">
        <v>77</v>
      </c>
      <c r="I76" s="493">
        <v>0</v>
      </c>
      <c r="J76" s="493">
        <v>0</v>
      </c>
      <c r="K76" s="493">
        <v>77</v>
      </c>
    </row>
    <row r="77" spans="2:11" ht="19.5" customHeight="1">
      <c r="B77" s="429" t="s">
        <v>280</v>
      </c>
      <c r="C77" s="208" t="s">
        <v>809</v>
      </c>
      <c r="D77" s="493">
        <v>13917</v>
      </c>
      <c r="E77" s="493">
        <v>88</v>
      </c>
      <c r="F77" s="493">
        <v>10</v>
      </c>
      <c r="G77" s="493">
        <v>13995</v>
      </c>
      <c r="H77" s="493">
        <v>187</v>
      </c>
      <c r="I77" s="493">
        <v>0</v>
      </c>
      <c r="J77" s="493">
        <v>0</v>
      </c>
      <c r="K77" s="493">
        <v>187</v>
      </c>
    </row>
    <row r="78" spans="2:11" ht="19.5" customHeight="1">
      <c r="B78" s="429" t="s">
        <v>281</v>
      </c>
      <c r="C78" s="208" t="s">
        <v>747</v>
      </c>
      <c r="D78" s="493">
        <v>4376</v>
      </c>
      <c r="E78" s="493">
        <v>13</v>
      </c>
      <c r="F78" s="493">
        <v>13</v>
      </c>
      <c r="G78" s="493">
        <v>4377</v>
      </c>
      <c r="H78" s="493">
        <v>1590</v>
      </c>
      <c r="I78" s="493">
        <v>27</v>
      </c>
      <c r="J78" s="493">
        <v>15</v>
      </c>
      <c r="K78" s="493">
        <v>1601</v>
      </c>
    </row>
    <row r="79" spans="2:11" ht="19.5" customHeight="1">
      <c r="B79" s="429" t="s">
        <v>282</v>
      </c>
      <c r="C79" s="208" t="s">
        <v>810</v>
      </c>
      <c r="D79" s="493">
        <v>22018</v>
      </c>
      <c r="E79" s="493">
        <v>180</v>
      </c>
      <c r="F79" s="493">
        <v>89</v>
      </c>
      <c r="G79" s="493">
        <v>22109</v>
      </c>
      <c r="H79" s="493">
        <v>318</v>
      </c>
      <c r="I79" s="493">
        <v>16</v>
      </c>
      <c r="J79" s="493">
        <v>12</v>
      </c>
      <c r="K79" s="493">
        <v>322</v>
      </c>
    </row>
    <row r="80" spans="2:11" ht="19.5" customHeight="1">
      <c r="B80" s="429" t="s">
        <v>283</v>
      </c>
      <c r="C80" s="208" t="s">
        <v>811</v>
      </c>
      <c r="D80" s="493">
        <v>11107</v>
      </c>
      <c r="E80" s="493">
        <v>40</v>
      </c>
      <c r="F80" s="493">
        <v>53</v>
      </c>
      <c r="G80" s="493">
        <v>11094</v>
      </c>
      <c r="H80" s="493">
        <v>2477</v>
      </c>
      <c r="I80" s="493">
        <v>0</v>
      </c>
      <c r="J80" s="493">
        <v>23</v>
      </c>
      <c r="K80" s="493">
        <v>2454</v>
      </c>
    </row>
    <row r="81" spans="2:11" ht="19.5" customHeight="1">
      <c r="B81" s="429" t="s">
        <v>284</v>
      </c>
      <c r="C81" s="208" t="s">
        <v>812</v>
      </c>
      <c r="D81" s="493">
        <v>5709</v>
      </c>
      <c r="E81" s="493">
        <v>49</v>
      </c>
      <c r="F81" s="493">
        <v>53</v>
      </c>
      <c r="G81" s="493">
        <v>5704</v>
      </c>
      <c r="H81" s="493">
        <v>506</v>
      </c>
      <c r="I81" s="493">
        <v>1</v>
      </c>
      <c r="J81" s="493">
        <v>58</v>
      </c>
      <c r="K81" s="493">
        <v>450</v>
      </c>
    </row>
    <row r="82" spans="2:11" ht="19.5" customHeight="1">
      <c r="B82" s="429" t="s">
        <v>285</v>
      </c>
      <c r="C82" s="208" t="s">
        <v>813</v>
      </c>
      <c r="D82" s="493">
        <v>2867</v>
      </c>
      <c r="E82" s="493">
        <v>2</v>
      </c>
      <c r="F82" s="493">
        <v>21</v>
      </c>
      <c r="G82" s="493">
        <v>2848</v>
      </c>
      <c r="H82" s="493">
        <v>0</v>
      </c>
      <c r="I82" s="493">
        <v>8</v>
      </c>
      <c r="J82" s="493">
        <v>0</v>
      </c>
      <c r="K82" s="493">
        <v>8</v>
      </c>
    </row>
    <row r="83" spans="2:11" ht="19.5" customHeight="1">
      <c r="B83" s="429" t="s">
        <v>286</v>
      </c>
      <c r="C83" s="208" t="s">
        <v>752</v>
      </c>
      <c r="D83" s="493" t="s">
        <v>64</v>
      </c>
      <c r="E83" s="493" t="s">
        <v>64</v>
      </c>
      <c r="F83" s="493" t="s">
        <v>64</v>
      </c>
      <c r="G83" s="493" t="s">
        <v>64</v>
      </c>
      <c r="H83" s="493" t="s">
        <v>64</v>
      </c>
      <c r="I83" s="493" t="s">
        <v>64</v>
      </c>
      <c r="J83" s="493" t="s">
        <v>64</v>
      </c>
      <c r="K83" s="493" t="s">
        <v>64</v>
      </c>
    </row>
    <row r="84" spans="2:11" ht="19.5" customHeight="1">
      <c r="B84" s="429" t="s">
        <v>287</v>
      </c>
      <c r="C84" s="208" t="s">
        <v>753</v>
      </c>
      <c r="D84" s="493">
        <v>4793</v>
      </c>
      <c r="E84" s="493">
        <v>21</v>
      </c>
      <c r="F84" s="493">
        <v>27</v>
      </c>
      <c r="G84" s="493">
        <v>4786</v>
      </c>
      <c r="H84" s="493">
        <v>131</v>
      </c>
      <c r="I84" s="493">
        <v>1</v>
      </c>
      <c r="J84" s="493">
        <v>0</v>
      </c>
      <c r="K84" s="493">
        <v>133</v>
      </c>
    </row>
    <row r="85" spans="2:11" ht="19.5" customHeight="1">
      <c r="B85" s="429" t="s">
        <v>288</v>
      </c>
      <c r="C85" s="208" t="s">
        <v>754</v>
      </c>
      <c r="D85" s="493">
        <v>9517</v>
      </c>
      <c r="E85" s="493">
        <v>71</v>
      </c>
      <c r="F85" s="493">
        <v>111</v>
      </c>
      <c r="G85" s="493">
        <v>9476</v>
      </c>
      <c r="H85" s="493">
        <v>541</v>
      </c>
      <c r="I85" s="493">
        <v>0</v>
      </c>
      <c r="J85" s="493">
        <v>47</v>
      </c>
      <c r="K85" s="493">
        <v>495</v>
      </c>
    </row>
    <row r="86" spans="2:11" ht="19.5" customHeight="1">
      <c r="B86" s="429" t="s">
        <v>289</v>
      </c>
      <c r="C86" s="208" t="s">
        <v>814</v>
      </c>
      <c r="D86" s="493">
        <v>7319</v>
      </c>
      <c r="E86" s="493">
        <v>73</v>
      </c>
      <c r="F86" s="493">
        <v>35</v>
      </c>
      <c r="G86" s="493">
        <v>7356</v>
      </c>
      <c r="H86" s="493">
        <v>819</v>
      </c>
      <c r="I86" s="493">
        <v>29</v>
      </c>
      <c r="J86" s="493">
        <v>29</v>
      </c>
      <c r="K86" s="493">
        <v>820</v>
      </c>
    </row>
    <row r="87" spans="2:11" ht="19.5" customHeight="1">
      <c r="B87" s="429" t="s">
        <v>290</v>
      </c>
      <c r="C87" s="208" t="s">
        <v>815</v>
      </c>
      <c r="D87" s="493">
        <v>21139</v>
      </c>
      <c r="E87" s="493">
        <v>148</v>
      </c>
      <c r="F87" s="493">
        <v>210</v>
      </c>
      <c r="G87" s="493">
        <v>21076</v>
      </c>
      <c r="H87" s="493">
        <v>796</v>
      </c>
      <c r="I87" s="493">
        <v>35</v>
      </c>
      <c r="J87" s="493">
        <v>1</v>
      </c>
      <c r="K87" s="493">
        <v>831</v>
      </c>
    </row>
    <row r="88" spans="2:11" ht="19.5" customHeight="1">
      <c r="B88" s="429" t="s">
        <v>291</v>
      </c>
      <c r="C88" s="208" t="s">
        <v>816</v>
      </c>
      <c r="D88" s="493">
        <v>7447</v>
      </c>
      <c r="E88" s="493">
        <v>57</v>
      </c>
      <c r="F88" s="493">
        <v>61</v>
      </c>
      <c r="G88" s="493">
        <v>7442</v>
      </c>
      <c r="H88" s="493">
        <v>524</v>
      </c>
      <c r="I88" s="493">
        <v>3</v>
      </c>
      <c r="J88" s="493">
        <v>8</v>
      </c>
      <c r="K88" s="493">
        <v>520</v>
      </c>
    </row>
    <row r="89" spans="2:11" ht="19.5" customHeight="1">
      <c r="B89" s="429" t="s">
        <v>292</v>
      </c>
      <c r="C89" s="208" t="s">
        <v>817</v>
      </c>
      <c r="D89" s="493">
        <v>7750</v>
      </c>
      <c r="E89" s="493">
        <v>54</v>
      </c>
      <c r="F89" s="493">
        <v>60</v>
      </c>
      <c r="G89" s="493">
        <v>7744</v>
      </c>
      <c r="H89" s="493">
        <v>2069</v>
      </c>
      <c r="I89" s="493">
        <v>27</v>
      </c>
      <c r="J89" s="493">
        <v>18</v>
      </c>
      <c r="K89" s="493">
        <v>2078</v>
      </c>
    </row>
    <row r="90" spans="2:11" ht="19.5" customHeight="1">
      <c r="B90" s="429" t="s">
        <v>293</v>
      </c>
      <c r="C90" s="208" t="s">
        <v>818</v>
      </c>
      <c r="D90" s="493">
        <v>26860</v>
      </c>
      <c r="E90" s="493">
        <v>136</v>
      </c>
      <c r="F90" s="493">
        <v>198</v>
      </c>
      <c r="G90" s="493">
        <v>26798</v>
      </c>
      <c r="H90" s="493">
        <v>363</v>
      </c>
      <c r="I90" s="493">
        <v>0</v>
      </c>
      <c r="J90" s="493">
        <v>1</v>
      </c>
      <c r="K90" s="493">
        <v>362</v>
      </c>
    </row>
    <row r="91" spans="2:11" ht="19.5" customHeight="1">
      <c r="B91" s="429" t="s">
        <v>294</v>
      </c>
      <c r="C91" s="208" t="s">
        <v>819</v>
      </c>
      <c r="D91" s="493">
        <v>8574</v>
      </c>
      <c r="E91" s="493">
        <v>23</v>
      </c>
      <c r="F91" s="493">
        <v>112</v>
      </c>
      <c r="G91" s="493">
        <v>8486</v>
      </c>
      <c r="H91" s="493">
        <v>57</v>
      </c>
      <c r="I91" s="493">
        <v>0</v>
      </c>
      <c r="J91" s="493">
        <v>0</v>
      </c>
      <c r="K91" s="493">
        <v>56</v>
      </c>
    </row>
    <row r="92" spans="2:11" ht="19.5" customHeight="1">
      <c r="B92" s="429" t="s">
        <v>295</v>
      </c>
      <c r="C92" s="208" t="s">
        <v>820</v>
      </c>
      <c r="D92" s="493">
        <v>82480</v>
      </c>
      <c r="E92" s="493">
        <v>480</v>
      </c>
      <c r="F92" s="493">
        <v>455</v>
      </c>
      <c r="G92" s="493">
        <v>82504</v>
      </c>
      <c r="H92" s="493">
        <v>1555</v>
      </c>
      <c r="I92" s="493">
        <v>6</v>
      </c>
      <c r="J92" s="493">
        <v>9</v>
      </c>
      <c r="K92" s="493">
        <v>1553</v>
      </c>
    </row>
    <row r="93" spans="2:11" ht="19.5" customHeight="1">
      <c r="B93" s="429" t="s">
        <v>296</v>
      </c>
      <c r="C93" s="448" t="s">
        <v>518</v>
      </c>
      <c r="D93" s="493">
        <v>8225</v>
      </c>
      <c r="E93" s="493">
        <v>80</v>
      </c>
      <c r="F93" s="493">
        <v>64</v>
      </c>
      <c r="G93" s="493">
        <v>8240</v>
      </c>
      <c r="H93" s="493">
        <v>2198</v>
      </c>
      <c r="I93" s="493">
        <v>8</v>
      </c>
      <c r="J93" s="493">
        <v>5</v>
      </c>
      <c r="K93" s="493">
        <v>2202</v>
      </c>
    </row>
    <row r="94" spans="2:18" ht="19.5" customHeight="1">
      <c r="B94" s="426" t="s">
        <v>179</v>
      </c>
      <c r="C94" s="523" t="s">
        <v>516</v>
      </c>
      <c r="D94" s="491">
        <v>22130</v>
      </c>
      <c r="E94" s="491">
        <v>129</v>
      </c>
      <c r="F94" s="491">
        <v>519</v>
      </c>
      <c r="G94" s="491">
        <v>21741</v>
      </c>
      <c r="H94" s="491">
        <v>4279</v>
      </c>
      <c r="I94" s="491">
        <v>0</v>
      </c>
      <c r="J94" s="491">
        <v>86</v>
      </c>
      <c r="K94" s="491">
        <v>4192</v>
      </c>
      <c r="L94" s="501"/>
      <c r="M94" s="501"/>
      <c r="N94" s="501"/>
      <c r="O94" s="501"/>
      <c r="P94" s="501"/>
      <c r="Q94" s="501"/>
      <c r="R94" s="501"/>
    </row>
    <row r="95" spans="2:11" ht="19.5" customHeight="1">
      <c r="B95" s="430" t="s">
        <v>180</v>
      </c>
      <c r="C95" s="524" t="s">
        <v>517</v>
      </c>
      <c r="D95" s="495">
        <v>19727</v>
      </c>
      <c r="E95" s="495">
        <v>144</v>
      </c>
      <c r="F95" s="495">
        <v>345</v>
      </c>
      <c r="G95" s="495">
        <v>19527</v>
      </c>
      <c r="H95" s="495">
        <v>46444</v>
      </c>
      <c r="I95" s="495">
        <v>528</v>
      </c>
      <c r="J95" s="495">
        <v>667</v>
      </c>
      <c r="K95" s="495">
        <v>46304</v>
      </c>
    </row>
    <row r="96" spans="2:11" ht="19.5" customHeight="1">
      <c r="B96" s="428" t="s">
        <v>181</v>
      </c>
      <c r="C96" s="207" t="s">
        <v>763</v>
      </c>
      <c r="D96" s="491">
        <v>8161</v>
      </c>
      <c r="E96" s="491">
        <v>32</v>
      </c>
      <c r="F96" s="491">
        <v>146</v>
      </c>
      <c r="G96" s="491">
        <v>8047</v>
      </c>
      <c r="H96" s="491">
        <v>13786</v>
      </c>
      <c r="I96" s="491">
        <v>874</v>
      </c>
      <c r="J96" s="491">
        <v>177</v>
      </c>
      <c r="K96" s="491">
        <v>14483</v>
      </c>
    </row>
    <row r="97" spans="2:11" ht="19.5" customHeight="1">
      <c r="B97" s="429" t="s">
        <v>182</v>
      </c>
      <c r="C97" s="208" t="s">
        <v>821</v>
      </c>
      <c r="D97" s="495">
        <v>9314</v>
      </c>
      <c r="E97" s="495">
        <v>139</v>
      </c>
      <c r="F97" s="495">
        <v>340</v>
      </c>
      <c r="G97" s="495">
        <v>9114</v>
      </c>
      <c r="H97" s="495">
        <v>23600</v>
      </c>
      <c r="I97" s="495">
        <v>903</v>
      </c>
      <c r="J97" s="495">
        <v>520</v>
      </c>
      <c r="K97" s="495">
        <v>23982</v>
      </c>
    </row>
    <row r="98" spans="2:11" ht="19.5" customHeight="1">
      <c r="B98" s="426" t="s">
        <v>183</v>
      </c>
      <c r="C98" s="206" t="s">
        <v>764</v>
      </c>
      <c r="D98" s="497">
        <v>43246</v>
      </c>
      <c r="E98" s="497">
        <v>363</v>
      </c>
      <c r="F98" s="497">
        <v>154</v>
      </c>
      <c r="G98" s="497">
        <v>43456</v>
      </c>
      <c r="H98" s="497">
        <v>12599</v>
      </c>
      <c r="I98" s="497">
        <v>47</v>
      </c>
      <c r="J98" s="497">
        <v>73</v>
      </c>
      <c r="K98" s="497">
        <v>12572</v>
      </c>
    </row>
    <row r="99" spans="2:11" ht="19.5" customHeight="1">
      <c r="B99" s="430" t="s">
        <v>184</v>
      </c>
      <c r="C99" s="205" t="s">
        <v>822</v>
      </c>
      <c r="D99" s="493">
        <v>43469</v>
      </c>
      <c r="E99" s="493">
        <v>69</v>
      </c>
      <c r="F99" s="493">
        <v>613</v>
      </c>
      <c r="G99" s="493">
        <v>42946</v>
      </c>
      <c r="H99" s="493">
        <v>19257</v>
      </c>
      <c r="I99" s="493">
        <v>542</v>
      </c>
      <c r="J99" s="493">
        <v>2672</v>
      </c>
      <c r="K99" s="493">
        <v>17106</v>
      </c>
    </row>
    <row r="100" spans="2:11" ht="19.5" customHeight="1">
      <c r="B100" s="428" t="s">
        <v>185</v>
      </c>
      <c r="C100" s="207" t="s">
        <v>823</v>
      </c>
      <c r="D100" s="498">
        <v>17711</v>
      </c>
      <c r="E100" s="498">
        <v>459</v>
      </c>
      <c r="F100" s="498">
        <v>603</v>
      </c>
      <c r="G100" s="498">
        <v>17568</v>
      </c>
      <c r="H100" s="498">
        <v>1722</v>
      </c>
      <c r="I100" s="498">
        <v>38</v>
      </c>
      <c r="J100" s="498">
        <v>42</v>
      </c>
      <c r="K100" s="498">
        <v>1717</v>
      </c>
    </row>
    <row r="101" spans="2:11" ht="19.5" customHeight="1">
      <c r="B101" s="429" t="s">
        <v>186</v>
      </c>
      <c r="C101" s="208" t="s">
        <v>824</v>
      </c>
      <c r="D101" s="496">
        <v>12806</v>
      </c>
      <c r="E101" s="496">
        <v>127</v>
      </c>
      <c r="F101" s="496">
        <v>202</v>
      </c>
      <c r="G101" s="496">
        <v>12731</v>
      </c>
      <c r="H101" s="496">
        <v>25922</v>
      </c>
      <c r="I101" s="496">
        <v>674</v>
      </c>
      <c r="J101" s="496">
        <v>472</v>
      </c>
      <c r="K101" s="496">
        <v>26124</v>
      </c>
    </row>
    <row r="102" spans="2:11" ht="19.5" customHeight="1">
      <c r="B102" s="430" t="s">
        <v>187</v>
      </c>
      <c r="C102" s="205" t="s">
        <v>825</v>
      </c>
      <c r="D102" s="502">
        <v>5123</v>
      </c>
      <c r="E102" s="502">
        <v>0</v>
      </c>
      <c r="F102" s="502">
        <v>82</v>
      </c>
      <c r="G102" s="502">
        <v>5041</v>
      </c>
      <c r="H102" s="502">
        <v>0</v>
      </c>
      <c r="I102" s="502">
        <v>0</v>
      </c>
      <c r="J102" s="502">
        <v>0</v>
      </c>
      <c r="K102" s="502">
        <v>0</v>
      </c>
    </row>
    <row r="103" spans="12:13" ht="14.25" customHeight="1">
      <c r="L103" s="501"/>
      <c r="M103" s="501"/>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D6:IV51 C45:C51 C6:C4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3"/>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4.25">
      <c r="A2" s="721" t="s">
        <v>723</v>
      </c>
      <c r="B2" s="721"/>
      <c r="C2" s="721"/>
      <c r="D2" s="721"/>
      <c r="E2" s="721"/>
      <c r="F2" s="721"/>
      <c r="G2" s="721"/>
      <c r="H2" s="721"/>
      <c r="I2" s="721"/>
      <c r="J2" s="721"/>
      <c r="K2" s="721"/>
      <c r="L2" s="721"/>
      <c r="M2" s="721"/>
      <c r="N2" s="721"/>
      <c r="O2" s="115"/>
      <c r="P2" s="115"/>
      <c r="Q2" s="115"/>
      <c r="R2" s="115"/>
      <c r="S2" s="115"/>
      <c r="T2" s="115"/>
      <c r="U2" s="115"/>
      <c r="V2" s="115"/>
      <c r="W2" s="115"/>
      <c r="X2" s="115"/>
      <c r="Y2" s="115"/>
      <c r="Z2" s="115"/>
      <c r="AA2" s="115"/>
      <c r="AB2" s="115"/>
      <c r="AC2" s="115"/>
      <c r="AD2" s="115"/>
      <c r="AE2" s="115"/>
      <c r="AF2" s="115"/>
      <c r="AG2" s="115"/>
    </row>
    <row r="3" spans="1:33" ht="14.25" customHeight="1">
      <c r="A3" s="115"/>
      <c r="B3" s="116"/>
      <c r="C3" s="116"/>
      <c r="D3" s="116"/>
      <c r="E3" s="116"/>
      <c r="F3" s="116"/>
      <c r="G3" s="116"/>
      <c r="H3" s="116"/>
      <c r="I3" s="116"/>
      <c r="J3" s="116"/>
      <c r="K3" s="116"/>
      <c r="L3" s="116"/>
      <c r="M3" s="115"/>
      <c r="N3" s="115"/>
      <c r="O3" s="115"/>
      <c r="P3" s="115"/>
      <c r="Q3" s="115"/>
      <c r="R3" s="115"/>
      <c r="S3" s="115"/>
      <c r="T3" s="115"/>
      <c r="U3" s="115"/>
      <c r="V3" s="115"/>
      <c r="W3" s="115"/>
      <c r="X3" s="115"/>
      <c r="Y3" s="115"/>
      <c r="Z3" s="115"/>
      <c r="AA3" s="115"/>
      <c r="AB3" s="115"/>
      <c r="AC3" s="115"/>
      <c r="AD3" s="115"/>
      <c r="AE3" s="115"/>
      <c r="AF3" s="115"/>
      <c r="AG3" s="115"/>
    </row>
    <row r="4" spans="1:33" s="1" customFormat="1" ht="15" customHeight="1">
      <c r="A4" s="118"/>
      <c r="B4" s="117" t="s">
        <v>724</v>
      </c>
      <c r="C4" s="116"/>
      <c r="D4" s="116"/>
      <c r="E4" s="116"/>
      <c r="F4" s="116"/>
      <c r="G4" s="116"/>
      <c r="H4" s="116"/>
      <c r="I4" s="116"/>
      <c r="J4" s="116"/>
      <c r="K4" s="116"/>
      <c r="L4" s="116"/>
      <c r="M4" s="115"/>
      <c r="N4" s="115"/>
      <c r="O4" s="115"/>
      <c r="P4" s="115"/>
      <c r="Q4" s="115"/>
      <c r="R4" s="115"/>
      <c r="S4" s="115"/>
      <c r="T4" s="115"/>
      <c r="U4" s="115"/>
      <c r="V4" s="115"/>
      <c r="W4" s="115"/>
      <c r="X4" s="115"/>
      <c r="Y4" s="115"/>
      <c r="Z4" s="115"/>
      <c r="AA4" s="115"/>
      <c r="AB4" s="115"/>
      <c r="AC4" s="115"/>
      <c r="AD4" s="115"/>
      <c r="AE4" s="115"/>
      <c r="AF4" s="115"/>
      <c r="AG4" s="115"/>
    </row>
    <row r="5" spans="1:33" ht="15" customHeight="1">
      <c r="A5" s="115"/>
      <c r="B5" s="116"/>
      <c r="C5" s="609" t="s">
        <v>601</v>
      </c>
      <c r="D5" s="609"/>
      <c r="E5" s="609"/>
      <c r="F5" s="609"/>
      <c r="G5" s="609"/>
      <c r="H5" s="609"/>
      <c r="I5" s="609"/>
      <c r="J5" s="609"/>
      <c r="K5" s="609"/>
      <c r="L5" s="609"/>
      <c r="M5" s="609"/>
      <c r="N5" s="609"/>
      <c r="O5" s="166"/>
      <c r="P5" s="166"/>
      <c r="Q5" s="166"/>
      <c r="R5" s="166"/>
      <c r="S5" s="166"/>
      <c r="T5" s="166"/>
      <c r="U5" s="166"/>
      <c r="V5" s="166"/>
      <c r="W5" s="166"/>
      <c r="X5" s="166"/>
      <c r="Y5" s="166"/>
      <c r="Z5" s="166"/>
      <c r="AA5" s="166"/>
      <c r="AB5" s="166"/>
      <c r="AC5" s="166"/>
      <c r="AD5" s="166"/>
      <c r="AE5" s="166"/>
      <c r="AF5" s="166"/>
      <c r="AG5" s="166"/>
    </row>
    <row r="6" spans="1:33" ht="15" customHeight="1">
      <c r="A6" s="115"/>
      <c r="B6" s="116"/>
      <c r="C6" s="609"/>
      <c r="D6" s="609"/>
      <c r="E6" s="609"/>
      <c r="F6" s="609"/>
      <c r="G6" s="609"/>
      <c r="H6" s="609"/>
      <c r="I6" s="609"/>
      <c r="J6" s="609"/>
      <c r="K6" s="609"/>
      <c r="L6" s="609"/>
      <c r="M6" s="609"/>
      <c r="N6" s="609"/>
      <c r="O6" s="166"/>
      <c r="P6" s="166"/>
      <c r="Q6" s="166"/>
      <c r="R6" s="166"/>
      <c r="S6" s="166"/>
      <c r="T6" s="166"/>
      <c r="U6" s="166"/>
      <c r="V6" s="166"/>
      <c r="W6" s="166"/>
      <c r="X6" s="166"/>
      <c r="Y6" s="166"/>
      <c r="Z6" s="166"/>
      <c r="AA6" s="166"/>
      <c r="AB6" s="166"/>
      <c r="AC6" s="166"/>
      <c r="AD6" s="166"/>
      <c r="AE6" s="166"/>
      <c r="AF6" s="166"/>
      <c r="AG6" s="166"/>
    </row>
    <row r="7" spans="1:33" ht="15" customHeight="1">
      <c r="A7" s="115"/>
      <c r="B7" s="116"/>
      <c r="C7" s="609"/>
      <c r="D7" s="609"/>
      <c r="E7" s="609"/>
      <c r="F7" s="609"/>
      <c r="G7" s="609"/>
      <c r="H7" s="609"/>
      <c r="I7" s="609"/>
      <c r="J7" s="609"/>
      <c r="K7" s="609"/>
      <c r="L7" s="609"/>
      <c r="M7" s="609"/>
      <c r="N7" s="609"/>
      <c r="O7" s="166"/>
      <c r="P7" s="166"/>
      <c r="Q7" s="166"/>
      <c r="R7" s="166"/>
      <c r="S7" s="166"/>
      <c r="T7" s="166"/>
      <c r="U7" s="166"/>
      <c r="V7" s="166"/>
      <c r="W7" s="166"/>
      <c r="X7" s="166"/>
      <c r="Y7" s="166"/>
      <c r="Z7" s="166"/>
      <c r="AA7" s="166"/>
      <c r="AB7" s="166"/>
      <c r="AC7" s="166"/>
      <c r="AD7" s="166"/>
      <c r="AE7" s="166"/>
      <c r="AF7" s="166"/>
      <c r="AG7" s="166"/>
    </row>
    <row r="8" spans="1:33" ht="9" customHeight="1">
      <c r="A8" s="115"/>
      <c r="B8" s="11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row>
    <row r="9" spans="1:33" s="1" customFormat="1" ht="15" customHeight="1">
      <c r="A9" s="118"/>
      <c r="B9" s="117" t="s">
        <v>725</v>
      </c>
      <c r="C9" s="116"/>
      <c r="D9" s="116"/>
      <c r="E9" s="116"/>
      <c r="F9" s="116"/>
      <c r="G9" s="116"/>
      <c r="H9" s="116"/>
      <c r="I9" s="116"/>
      <c r="J9" s="116"/>
      <c r="K9" s="116"/>
      <c r="L9" s="116"/>
      <c r="M9" s="115"/>
      <c r="N9" s="115"/>
      <c r="O9" s="115"/>
      <c r="P9" s="115"/>
      <c r="Q9" s="115"/>
      <c r="R9" s="115"/>
      <c r="S9" s="115"/>
      <c r="T9" s="115"/>
      <c r="U9" s="115"/>
      <c r="V9" s="115"/>
      <c r="W9" s="115"/>
      <c r="X9" s="115"/>
      <c r="Y9" s="115"/>
      <c r="Z9" s="115"/>
      <c r="AA9" s="115"/>
      <c r="AB9" s="115"/>
      <c r="AC9" s="115"/>
      <c r="AD9" s="115"/>
      <c r="AE9" s="115"/>
      <c r="AF9" s="115"/>
      <c r="AG9" s="115"/>
    </row>
    <row r="10" spans="1:33" s="1" customFormat="1" ht="15" customHeight="1">
      <c r="A10" s="118"/>
      <c r="B10" s="117"/>
      <c r="C10" s="723" t="s">
        <v>650</v>
      </c>
      <c r="D10" s="723"/>
      <c r="E10" s="723"/>
      <c r="F10" s="723"/>
      <c r="G10" s="723"/>
      <c r="H10" s="723"/>
      <c r="I10" s="723"/>
      <c r="J10" s="723"/>
      <c r="K10" s="723"/>
      <c r="L10" s="723"/>
      <c r="M10" s="723"/>
      <c r="N10" s="723"/>
      <c r="O10" s="248"/>
      <c r="P10" s="248"/>
      <c r="Q10" s="248"/>
      <c r="R10" s="248"/>
      <c r="S10" s="248"/>
      <c r="T10" s="248"/>
      <c r="U10" s="248"/>
      <c r="V10" s="248"/>
      <c r="W10" s="248"/>
      <c r="X10" s="248"/>
      <c r="Y10" s="248"/>
      <c r="Z10" s="248"/>
      <c r="AA10" s="248"/>
      <c r="AB10" s="248"/>
      <c r="AC10" s="248"/>
      <c r="AD10" s="248"/>
      <c r="AE10" s="248"/>
      <c r="AF10" s="248"/>
      <c r="AG10" s="248"/>
    </row>
    <row r="11" spans="1:33" s="1" customFormat="1" ht="15" customHeight="1">
      <c r="A11" s="118"/>
      <c r="B11" s="117"/>
      <c r="C11" s="723"/>
      <c r="D11" s="723"/>
      <c r="E11" s="723"/>
      <c r="F11" s="723"/>
      <c r="G11" s="723"/>
      <c r="H11" s="723"/>
      <c r="I11" s="723"/>
      <c r="J11" s="723"/>
      <c r="K11" s="723"/>
      <c r="L11" s="723"/>
      <c r="M11" s="723"/>
      <c r="N11" s="723"/>
      <c r="O11" s="248"/>
      <c r="P11" s="248"/>
      <c r="Q11" s="248"/>
      <c r="R11" s="248"/>
      <c r="S11" s="248"/>
      <c r="T11" s="248"/>
      <c r="U11" s="248"/>
      <c r="V11" s="248"/>
      <c r="W11" s="248"/>
      <c r="X11" s="248"/>
      <c r="Y11" s="248"/>
      <c r="Z11" s="248"/>
      <c r="AA11" s="248"/>
      <c r="AB11" s="248"/>
      <c r="AC11" s="248"/>
      <c r="AD11" s="248"/>
      <c r="AE11" s="248"/>
      <c r="AF11" s="248"/>
      <c r="AG11" s="248"/>
    </row>
    <row r="12" spans="1:33" s="1" customFormat="1" ht="15" customHeight="1">
      <c r="A12" s="118"/>
      <c r="B12" s="117"/>
      <c r="C12" s="723"/>
      <c r="D12" s="723"/>
      <c r="E12" s="723"/>
      <c r="F12" s="723"/>
      <c r="G12" s="723"/>
      <c r="H12" s="723"/>
      <c r="I12" s="723"/>
      <c r="J12" s="723"/>
      <c r="K12" s="723"/>
      <c r="L12" s="723"/>
      <c r="M12" s="723"/>
      <c r="N12" s="723"/>
      <c r="O12" s="248"/>
      <c r="P12" s="248"/>
      <c r="Q12" s="248"/>
      <c r="R12" s="248"/>
      <c r="S12" s="248"/>
      <c r="T12" s="248"/>
      <c r="U12" s="248"/>
      <c r="V12" s="248"/>
      <c r="W12" s="248"/>
      <c r="X12" s="248"/>
      <c r="Y12" s="248"/>
      <c r="Z12" s="248"/>
      <c r="AA12" s="248"/>
      <c r="AB12" s="248"/>
      <c r="AC12" s="248"/>
      <c r="AD12" s="248"/>
      <c r="AE12" s="248"/>
      <c r="AF12" s="248"/>
      <c r="AG12" s="248"/>
    </row>
    <row r="13" spans="1:33" s="1" customFormat="1" ht="15" customHeight="1">
      <c r="A13" s="118"/>
      <c r="B13" s="117"/>
      <c r="C13" s="723"/>
      <c r="D13" s="723"/>
      <c r="E13" s="723"/>
      <c r="F13" s="723"/>
      <c r="G13" s="723"/>
      <c r="H13" s="723"/>
      <c r="I13" s="723"/>
      <c r="J13" s="723"/>
      <c r="K13" s="723"/>
      <c r="L13" s="723"/>
      <c r="M13" s="723"/>
      <c r="N13" s="723"/>
      <c r="O13" s="248"/>
      <c r="P13" s="248"/>
      <c r="Q13" s="248"/>
      <c r="R13" s="248"/>
      <c r="S13" s="248"/>
      <c r="T13" s="248"/>
      <c r="U13" s="248"/>
      <c r="V13" s="248"/>
      <c r="W13" s="248"/>
      <c r="X13" s="248"/>
      <c r="Y13" s="248"/>
      <c r="Z13" s="248"/>
      <c r="AA13" s="248"/>
      <c r="AB13" s="248"/>
      <c r="AC13" s="248"/>
      <c r="AD13" s="248"/>
      <c r="AE13" s="248"/>
      <c r="AF13" s="248"/>
      <c r="AG13" s="248"/>
    </row>
    <row r="14" spans="1:33" s="1" customFormat="1" ht="15" customHeight="1">
      <c r="A14" s="118"/>
      <c r="B14" s="117"/>
      <c r="C14" s="723"/>
      <c r="D14" s="723"/>
      <c r="E14" s="723"/>
      <c r="F14" s="723"/>
      <c r="G14" s="723"/>
      <c r="H14" s="723"/>
      <c r="I14" s="723"/>
      <c r="J14" s="723"/>
      <c r="K14" s="723"/>
      <c r="L14" s="723"/>
      <c r="M14" s="723"/>
      <c r="N14" s="723"/>
      <c r="O14" s="248"/>
      <c r="P14" s="248"/>
      <c r="Q14" s="248"/>
      <c r="R14" s="248"/>
      <c r="S14" s="248"/>
      <c r="T14" s="248"/>
      <c r="U14" s="248"/>
      <c r="V14" s="248"/>
      <c r="W14" s="248"/>
      <c r="X14" s="248"/>
      <c r="Y14" s="248"/>
      <c r="Z14" s="248"/>
      <c r="AA14" s="248"/>
      <c r="AB14" s="248"/>
      <c r="AC14" s="248"/>
      <c r="AD14" s="248"/>
      <c r="AE14" s="248"/>
      <c r="AF14" s="248"/>
      <c r="AG14" s="248"/>
    </row>
    <row r="15" spans="1:33" s="1" customFormat="1" ht="15" customHeight="1">
      <c r="A15" s="118"/>
      <c r="B15" s="117"/>
      <c r="C15" s="723"/>
      <c r="D15" s="723"/>
      <c r="E15" s="723"/>
      <c r="F15" s="723"/>
      <c r="G15" s="723"/>
      <c r="H15" s="723"/>
      <c r="I15" s="723"/>
      <c r="J15" s="723"/>
      <c r="K15" s="723"/>
      <c r="L15" s="723"/>
      <c r="M15" s="723"/>
      <c r="N15" s="723"/>
      <c r="O15" s="248"/>
      <c r="P15" s="248"/>
      <c r="Q15" s="248"/>
      <c r="R15" s="248"/>
      <c r="S15" s="248"/>
      <c r="T15" s="248"/>
      <c r="U15" s="248"/>
      <c r="V15" s="248"/>
      <c r="W15" s="248"/>
      <c r="X15" s="248"/>
      <c r="Y15" s="248"/>
      <c r="Z15" s="248"/>
      <c r="AA15" s="248"/>
      <c r="AB15" s="248"/>
      <c r="AC15" s="248"/>
      <c r="AD15" s="248"/>
      <c r="AE15" s="248"/>
      <c r="AF15" s="248"/>
      <c r="AG15" s="248"/>
    </row>
    <row r="16" spans="1:33" s="1" customFormat="1" ht="15" customHeight="1">
      <c r="A16" s="118"/>
      <c r="B16" s="117"/>
      <c r="C16" s="723" t="s">
        <v>602</v>
      </c>
      <c r="D16" s="723"/>
      <c r="E16" s="723"/>
      <c r="F16" s="723"/>
      <c r="G16" s="723"/>
      <c r="H16" s="723"/>
      <c r="I16" s="723"/>
      <c r="J16" s="723"/>
      <c r="K16" s="723"/>
      <c r="L16" s="723"/>
      <c r="M16" s="723"/>
      <c r="N16" s="723"/>
      <c r="O16" s="248"/>
      <c r="P16" s="248"/>
      <c r="Q16" s="248"/>
      <c r="R16" s="248"/>
      <c r="S16" s="248"/>
      <c r="T16" s="248"/>
      <c r="U16" s="248"/>
      <c r="V16" s="248"/>
      <c r="W16" s="248"/>
      <c r="X16" s="248"/>
      <c r="Y16" s="248"/>
      <c r="Z16" s="248"/>
      <c r="AA16" s="248"/>
      <c r="AB16" s="248"/>
      <c r="AC16" s="248"/>
      <c r="AD16" s="248"/>
      <c r="AE16" s="248"/>
      <c r="AF16" s="248"/>
      <c r="AG16" s="248"/>
    </row>
    <row r="17" spans="1:33" s="1" customFormat="1" ht="15" customHeight="1">
      <c r="A17" s="118"/>
      <c r="B17" s="117"/>
      <c r="C17" s="723"/>
      <c r="D17" s="723"/>
      <c r="E17" s="723"/>
      <c r="F17" s="723"/>
      <c r="G17" s="723"/>
      <c r="H17" s="723"/>
      <c r="I17" s="723"/>
      <c r="J17" s="723"/>
      <c r="K17" s="723"/>
      <c r="L17" s="723"/>
      <c r="M17" s="723"/>
      <c r="N17" s="723"/>
      <c r="O17" s="248"/>
      <c r="P17" s="248"/>
      <c r="Q17" s="248"/>
      <c r="R17" s="248"/>
      <c r="S17" s="248"/>
      <c r="T17" s="248"/>
      <c r="U17" s="248"/>
      <c r="V17" s="248"/>
      <c r="W17" s="248"/>
      <c r="X17" s="248"/>
      <c r="Y17" s="248"/>
      <c r="Z17" s="248"/>
      <c r="AA17" s="248"/>
      <c r="AB17" s="248"/>
      <c r="AC17" s="248"/>
      <c r="AD17" s="248"/>
      <c r="AE17" s="248"/>
      <c r="AF17" s="248"/>
      <c r="AG17" s="248"/>
    </row>
    <row r="18" spans="1:33" s="1" customFormat="1" ht="15" customHeight="1">
      <c r="A18" s="118"/>
      <c r="B18" s="117"/>
      <c r="C18" s="723"/>
      <c r="D18" s="723"/>
      <c r="E18" s="723"/>
      <c r="F18" s="723"/>
      <c r="G18" s="723"/>
      <c r="H18" s="723"/>
      <c r="I18" s="723"/>
      <c r="J18" s="723"/>
      <c r="K18" s="723"/>
      <c r="L18" s="723"/>
      <c r="M18" s="723"/>
      <c r="N18" s="723"/>
      <c r="O18" s="248"/>
      <c r="P18" s="248"/>
      <c r="Q18" s="248"/>
      <c r="R18" s="248"/>
      <c r="S18" s="248"/>
      <c r="T18" s="248"/>
      <c r="U18" s="248"/>
      <c r="V18" s="248"/>
      <c r="W18" s="248"/>
      <c r="X18" s="248"/>
      <c r="Y18" s="248"/>
      <c r="Z18" s="248"/>
      <c r="AA18" s="248"/>
      <c r="AB18" s="248"/>
      <c r="AC18" s="248"/>
      <c r="AD18" s="248"/>
      <c r="AE18" s="248"/>
      <c r="AF18" s="248"/>
      <c r="AG18" s="248"/>
    </row>
    <row r="19" spans="1:33" ht="9" customHeight="1">
      <c r="A19" s="115"/>
      <c r="B19" s="116"/>
      <c r="C19" s="723"/>
      <c r="D19" s="723"/>
      <c r="E19" s="723"/>
      <c r="F19" s="723"/>
      <c r="G19" s="723"/>
      <c r="H19" s="723"/>
      <c r="I19" s="723"/>
      <c r="J19" s="723"/>
      <c r="K19" s="723"/>
      <c r="L19" s="723"/>
      <c r="M19" s="723"/>
      <c r="N19" s="723"/>
      <c r="O19" s="166"/>
      <c r="P19" s="166"/>
      <c r="Q19" s="166"/>
      <c r="R19" s="166"/>
      <c r="S19" s="166"/>
      <c r="T19" s="166"/>
      <c r="U19" s="166"/>
      <c r="V19" s="166"/>
      <c r="W19" s="166"/>
      <c r="X19" s="166"/>
      <c r="Y19" s="166"/>
      <c r="Z19" s="166"/>
      <c r="AA19" s="166"/>
      <c r="AB19" s="166"/>
      <c r="AC19" s="166"/>
      <c r="AD19" s="166"/>
      <c r="AE19" s="166"/>
      <c r="AF19" s="166"/>
      <c r="AG19" s="166"/>
    </row>
    <row r="20" spans="1:33" s="1" customFormat="1" ht="15" customHeight="1">
      <c r="A20" s="118"/>
      <c r="B20" s="117" t="s">
        <v>726</v>
      </c>
      <c r="C20" s="116"/>
      <c r="D20" s="116"/>
      <c r="E20" s="116"/>
      <c r="F20" s="116"/>
      <c r="G20" s="116"/>
      <c r="H20" s="116"/>
      <c r="I20" s="116"/>
      <c r="J20" s="116"/>
      <c r="K20" s="116"/>
      <c r="L20" s="116"/>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5" customHeight="1">
      <c r="A21" s="115"/>
      <c r="B21" s="116"/>
      <c r="C21" s="610" t="s">
        <v>521</v>
      </c>
      <c r="D21" s="610"/>
      <c r="E21" s="610"/>
      <c r="F21" s="610"/>
      <c r="G21" s="610"/>
      <c r="H21" s="610"/>
      <c r="I21" s="610"/>
      <c r="J21" s="610"/>
      <c r="K21" s="610"/>
      <c r="L21" s="610"/>
      <c r="M21" s="610"/>
      <c r="N21" s="610"/>
      <c r="O21" s="166"/>
      <c r="P21" s="166"/>
      <c r="Q21" s="166"/>
      <c r="R21" s="166"/>
      <c r="S21" s="166"/>
      <c r="T21" s="166"/>
      <c r="U21" s="166"/>
      <c r="V21" s="166"/>
      <c r="W21" s="166"/>
      <c r="X21" s="166"/>
      <c r="Y21" s="166"/>
      <c r="Z21" s="166"/>
      <c r="AA21" s="166"/>
      <c r="AB21" s="166"/>
      <c r="AC21" s="166"/>
      <c r="AD21" s="166"/>
      <c r="AE21" s="166"/>
      <c r="AF21" s="166"/>
      <c r="AG21" s="166"/>
    </row>
    <row r="22" spans="1:33" ht="15" customHeight="1">
      <c r="A22" s="115"/>
      <c r="B22" s="116"/>
      <c r="C22" s="610"/>
      <c r="D22" s="610"/>
      <c r="E22" s="610"/>
      <c r="F22" s="610"/>
      <c r="G22" s="610"/>
      <c r="H22" s="610"/>
      <c r="I22" s="610"/>
      <c r="J22" s="610"/>
      <c r="K22" s="610"/>
      <c r="L22" s="610"/>
      <c r="M22" s="610"/>
      <c r="N22" s="610"/>
      <c r="O22" s="166"/>
      <c r="P22" s="166"/>
      <c r="Q22" s="166"/>
      <c r="R22" s="166"/>
      <c r="S22" s="166"/>
      <c r="T22" s="166"/>
      <c r="U22" s="166"/>
      <c r="V22" s="166"/>
      <c r="W22" s="166"/>
      <c r="X22" s="166"/>
      <c r="Y22" s="166"/>
      <c r="Z22" s="166"/>
      <c r="AA22" s="166"/>
      <c r="AB22" s="166"/>
      <c r="AC22" s="166"/>
      <c r="AD22" s="166"/>
      <c r="AE22" s="166"/>
      <c r="AF22" s="166"/>
      <c r="AG22" s="166"/>
    </row>
    <row r="23" spans="1:33" ht="15" customHeight="1">
      <c r="A23" s="115"/>
      <c r="B23" s="116"/>
      <c r="C23" s="610"/>
      <c r="D23" s="610"/>
      <c r="E23" s="610"/>
      <c r="F23" s="610"/>
      <c r="G23" s="610"/>
      <c r="H23" s="610"/>
      <c r="I23" s="610"/>
      <c r="J23" s="610"/>
      <c r="K23" s="610"/>
      <c r="L23" s="610"/>
      <c r="M23" s="610"/>
      <c r="N23" s="610"/>
      <c r="O23" s="166"/>
      <c r="P23" s="166"/>
      <c r="Q23" s="166"/>
      <c r="R23" s="166"/>
      <c r="S23" s="166"/>
      <c r="T23" s="166"/>
      <c r="U23" s="166"/>
      <c r="V23" s="166"/>
      <c r="W23" s="166"/>
      <c r="X23" s="166"/>
      <c r="Y23" s="166"/>
      <c r="Z23" s="166"/>
      <c r="AA23" s="166"/>
      <c r="AB23" s="166"/>
      <c r="AC23" s="166"/>
      <c r="AD23" s="166"/>
      <c r="AE23" s="166"/>
      <c r="AF23" s="166"/>
      <c r="AG23" s="166"/>
    </row>
    <row r="24" spans="1:33" ht="15" customHeight="1">
      <c r="A24" s="115"/>
      <c r="B24" s="116"/>
      <c r="C24" s="610"/>
      <c r="D24" s="610"/>
      <c r="E24" s="610"/>
      <c r="F24" s="610"/>
      <c r="G24" s="610"/>
      <c r="H24" s="610"/>
      <c r="I24" s="610"/>
      <c r="J24" s="610"/>
      <c r="K24" s="610"/>
      <c r="L24" s="610"/>
      <c r="M24" s="610"/>
      <c r="N24" s="610"/>
      <c r="O24" s="166"/>
      <c r="P24" s="166"/>
      <c r="Q24" s="166"/>
      <c r="R24" s="166"/>
      <c r="S24" s="166"/>
      <c r="T24" s="166"/>
      <c r="U24" s="166"/>
      <c r="V24" s="166"/>
      <c r="W24" s="166"/>
      <c r="X24" s="166"/>
      <c r="Y24" s="166"/>
      <c r="Z24" s="166"/>
      <c r="AA24" s="166"/>
      <c r="AB24" s="166"/>
      <c r="AC24" s="166"/>
      <c r="AD24" s="166"/>
      <c r="AE24" s="166"/>
      <c r="AF24" s="166"/>
      <c r="AG24" s="166"/>
    </row>
    <row r="25" spans="1:33" ht="15" customHeight="1">
      <c r="A25" s="115"/>
      <c r="B25" s="116"/>
      <c r="C25" s="610"/>
      <c r="D25" s="610"/>
      <c r="E25" s="610"/>
      <c r="F25" s="610"/>
      <c r="G25" s="610"/>
      <c r="H25" s="610"/>
      <c r="I25" s="610"/>
      <c r="J25" s="610"/>
      <c r="K25" s="610"/>
      <c r="L25" s="610"/>
      <c r="M25" s="610"/>
      <c r="N25" s="610"/>
      <c r="O25" s="166"/>
      <c r="P25" s="166"/>
      <c r="Q25" s="166"/>
      <c r="R25" s="166"/>
      <c r="S25" s="166"/>
      <c r="T25" s="166"/>
      <c r="U25" s="166"/>
      <c r="V25" s="166"/>
      <c r="W25" s="166"/>
      <c r="X25" s="166"/>
      <c r="Y25" s="166"/>
      <c r="Z25" s="166"/>
      <c r="AA25" s="166"/>
      <c r="AB25" s="166"/>
      <c r="AC25" s="166"/>
      <c r="AD25" s="166"/>
      <c r="AE25" s="166"/>
      <c r="AF25" s="166"/>
      <c r="AG25" s="166"/>
    </row>
    <row r="26" spans="1:33" ht="15" customHeight="1">
      <c r="A26" s="115"/>
      <c r="B26" s="116"/>
      <c r="C26" s="610"/>
      <c r="D26" s="610"/>
      <c r="E26" s="610"/>
      <c r="F26" s="610"/>
      <c r="G26" s="610"/>
      <c r="H26" s="610"/>
      <c r="I26" s="610"/>
      <c r="J26" s="610"/>
      <c r="K26" s="610"/>
      <c r="L26" s="610"/>
      <c r="M26" s="610"/>
      <c r="N26" s="610"/>
      <c r="O26" s="166"/>
      <c r="P26" s="166"/>
      <c r="Q26" s="166"/>
      <c r="R26" s="166"/>
      <c r="S26" s="166"/>
      <c r="T26" s="166"/>
      <c r="U26" s="166"/>
      <c r="V26" s="166"/>
      <c r="W26" s="166"/>
      <c r="X26" s="166"/>
      <c r="Y26" s="166"/>
      <c r="Z26" s="166"/>
      <c r="AA26" s="166"/>
      <c r="AB26" s="166"/>
      <c r="AC26" s="166"/>
      <c r="AD26" s="166"/>
      <c r="AE26" s="166"/>
      <c r="AF26" s="166"/>
      <c r="AG26" s="166"/>
    </row>
    <row r="27" spans="1:33" ht="15" customHeight="1">
      <c r="A27" s="115"/>
      <c r="B27" s="116"/>
      <c r="C27" s="610"/>
      <c r="D27" s="610"/>
      <c r="E27" s="610"/>
      <c r="F27" s="610"/>
      <c r="G27" s="610"/>
      <c r="H27" s="610"/>
      <c r="I27" s="610"/>
      <c r="J27" s="610"/>
      <c r="K27" s="610"/>
      <c r="L27" s="610"/>
      <c r="M27" s="610"/>
      <c r="N27" s="610"/>
      <c r="O27" s="166"/>
      <c r="P27" s="166"/>
      <c r="Q27" s="166"/>
      <c r="R27" s="166"/>
      <c r="S27" s="166"/>
      <c r="T27" s="166"/>
      <c r="U27" s="166"/>
      <c r="V27" s="166"/>
      <c r="W27" s="166"/>
      <c r="X27" s="166"/>
      <c r="Y27" s="166"/>
      <c r="Z27" s="166"/>
      <c r="AA27" s="166"/>
      <c r="AB27" s="166"/>
      <c r="AC27" s="166"/>
      <c r="AD27" s="166"/>
      <c r="AE27" s="166"/>
      <c r="AF27" s="166"/>
      <c r="AG27" s="166"/>
    </row>
    <row r="28" spans="1:33" ht="9" customHeight="1">
      <c r="A28" s="115"/>
      <c r="B28" s="116"/>
      <c r="C28" s="610"/>
      <c r="D28" s="610"/>
      <c r="E28" s="610"/>
      <c r="F28" s="610"/>
      <c r="G28" s="610"/>
      <c r="H28" s="610"/>
      <c r="I28" s="610"/>
      <c r="J28" s="610"/>
      <c r="K28" s="610"/>
      <c r="L28" s="610"/>
      <c r="M28" s="610"/>
      <c r="N28" s="610"/>
      <c r="O28" s="166"/>
      <c r="P28" s="166"/>
      <c r="Q28" s="166"/>
      <c r="R28" s="166"/>
      <c r="S28" s="166"/>
      <c r="T28" s="166"/>
      <c r="U28" s="166"/>
      <c r="V28" s="166"/>
      <c r="W28" s="166"/>
      <c r="X28" s="166"/>
      <c r="Y28" s="166"/>
      <c r="Z28" s="166"/>
      <c r="AA28" s="166"/>
      <c r="AB28" s="166"/>
      <c r="AC28" s="166"/>
      <c r="AD28" s="166"/>
      <c r="AE28" s="166"/>
      <c r="AF28" s="166"/>
      <c r="AG28" s="166"/>
    </row>
    <row r="29" spans="1:33" s="1" customFormat="1" ht="15" customHeight="1">
      <c r="A29" s="118"/>
      <c r="B29" s="117" t="s">
        <v>727</v>
      </c>
      <c r="C29" s="119"/>
      <c r="D29" s="119"/>
      <c r="E29" s="119"/>
      <c r="F29" s="119"/>
      <c r="G29" s="119"/>
      <c r="H29" s="119"/>
      <c r="I29" s="119"/>
      <c r="J29" s="119"/>
      <c r="K29" s="119"/>
      <c r="L29" s="119"/>
      <c r="M29" s="119"/>
      <c r="N29" s="119"/>
      <c r="O29" s="115"/>
      <c r="P29" s="115"/>
      <c r="Q29" s="115"/>
      <c r="R29" s="115"/>
      <c r="S29" s="115"/>
      <c r="T29" s="115"/>
      <c r="U29" s="115"/>
      <c r="V29" s="115"/>
      <c r="W29" s="115"/>
      <c r="X29" s="115"/>
      <c r="Y29" s="115"/>
      <c r="Z29" s="115"/>
      <c r="AA29" s="115"/>
      <c r="AB29" s="115"/>
      <c r="AC29" s="115"/>
      <c r="AD29" s="115"/>
      <c r="AE29" s="115"/>
      <c r="AF29" s="115"/>
      <c r="AG29" s="115"/>
    </row>
    <row r="30" spans="1:33" ht="15" customHeight="1">
      <c r="A30" s="115"/>
      <c r="B30" s="116"/>
      <c r="C30" s="116" t="s">
        <v>603</v>
      </c>
      <c r="D30" s="116" t="s">
        <v>604</v>
      </c>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row>
    <row r="31" spans="1:33" ht="15" customHeight="1">
      <c r="A31" s="115"/>
      <c r="B31" s="116"/>
      <c r="C31" s="116"/>
      <c r="D31" s="609" t="s">
        <v>605</v>
      </c>
      <c r="E31" s="609"/>
      <c r="F31" s="609"/>
      <c r="G31" s="609"/>
      <c r="H31" s="609"/>
      <c r="I31" s="609"/>
      <c r="J31" s="609"/>
      <c r="K31" s="609"/>
      <c r="L31" s="609"/>
      <c r="M31" s="609"/>
      <c r="N31" s="609"/>
      <c r="O31" s="166"/>
      <c r="P31" s="166"/>
      <c r="Q31" s="166"/>
      <c r="R31" s="166"/>
      <c r="S31" s="166"/>
      <c r="T31" s="166"/>
      <c r="U31" s="166"/>
      <c r="V31" s="166"/>
      <c r="W31" s="166"/>
      <c r="X31" s="166"/>
      <c r="Y31" s="166"/>
      <c r="Z31" s="166"/>
      <c r="AA31" s="166"/>
      <c r="AB31" s="166"/>
      <c r="AC31" s="166"/>
      <c r="AD31" s="166"/>
      <c r="AE31" s="166"/>
      <c r="AF31" s="166"/>
      <c r="AG31" s="166"/>
    </row>
    <row r="32" spans="1:33" ht="15" customHeight="1">
      <c r="A32" s="115"/>
      <c r="B32" s="116"/>
      <c r="C32" s="116"/>
      <c r="D32" s="609"/>
      <c r="E32" s="609"/>
      <c r="F32" s="609"/>
      <c r="G32" s="609"/>
      <c r="H32" s="609"/>
      <c r="I32" s="609"/>
      <c r="J32" s="609"/>
      <c r="K32" s="609"/>
      <c r="L32" s="609"/>
      <c r="M32" s="609"/>
      <c r="N32" s="609"/>
      <c r="O32" s="166"/>
      <c r="P32" s="166"/>
      <c r="Q32" s="166"/>
      <c r="R32" s="166"/>
      <c r="S32" s="166"/>
      <c r="T32" s="166"/>
      <c r="U32" s="166"/>
      <c r="V32" s="166"/>
      <c r="W32" s="166"/>
      <c r="X32" s="166"/>
      <c r="Y32" s="166"/>
      <c r="Z32" s="166"/>
      <c r="AA32" s="166"/>
      <c r="AB32" s="166"/>
      <c r="AC32" s="166"/>
      <c r="AD32" s="166"/>
      <c r="AE32" s="166"/>
      <c r="AF32" s="166"/>
      <c r="AG32" s="166"/>
    </row>
    <row r="33" spans="1:33" ht="15" customHeight="1">
      <c r="A33" s="115"/>
      <c r="B33" s="116"/>
      <c r="C33" s="116"/>
      <c r="D33" s="609"/>
      <c r="E33" s="609"/>
      <c r="F33" s="609"/>
      <c r="G33" s="609"/>
      <c r="H33" s="609"/>
      <c r="I33" s="609"/>
      <c r="J33" s="609"/>
      <c r="K33" s="609"/>
      <c r="L33" s="609"/>
      <c r="M33" s="609"/>
      <c r="N33" s="609"/>
      <c r="O33" s="166"/>
      <c r="P33" s="166"/>
      <c r="Q33" s="166"/>
      <c r="R33" s="166"/>
      <c r="S33" s="166"/>
      <c r="T33" s="166"/>
      <c r="U33" s="166"/>
      <c r="V33" s="166"/>
      <c r="W33" s="166"/>
      <c r="X33" s="166"/>
      <c r="Y33" s="166"/>
      <c r="Z33" s="166"/>
      <c r="AA33" s="166"/>
      <c r="AB33" s="166"/>
      <c r="AC33" s="166"/>
      <c r="AD33" s="166"/>
      <c r="AE33" s="166"/>
      <c r="AF33" s="166"/>
      <c r="AG33" s="166"/>
    </row>
    <row r="34" spans="1:33" ht="15" customHeight="1">
      <c r="A34" s="115"/>
      <c r="B34" s="116"/>
      <c r="C34" s="116"/>
      <c r="D34" s="722" t="s">
        <v>651</v>
      </c>
      <c r="E34" s="722"/>
      <c r="F34" s="722"/>
      <c r="G34" s="722"/>
      <c r="H34" s="722"/>
      <c r="I34" s="722"/>
      <c r="J34" s="722"/>
      <c r="K34" s="722"/>
      <c r="L34" s="722"/>
      <c r="M34" s="722"/>
      <c r="N34" s="722"/>
      <c r="O34" s="166"/>
      <c r="P34" s="166"/>
      <c r="Q34" s="166"/>
      <c r="R34" s="166"/>
      <c r="S34" s="166"/>
      <c r="T34" s="166"/>
      <c r="U34" s="166"/>
      <c r="V34" s="166"/>
      <c r="W34" s="166"/>
      <c r="X34" s="166"/>
      <c r="Y34" s="166"/>
      <c r="Z34" s="166"/>
      <c r="AA34" s="166"/>
      <c r="AB34" s="166"/>
      <c r="AC34" s="166"/>
      <c r="AD34" s="166"/>
      <c r="AE34" s="166"/>
      <c r="AF34" s="166"/>
      <c r="AG34" s="166"/>
    </row>
    <row r="35" spans="1:33" ht="15" customHeight="1">
      <c r="A35" s="115"/>
      <c r="B35" s="116"/>
      <c r="C35" s="116"/>
      <c r="D35" s="722"/>
      <c r="E35" s="722"/>
      <c r="F35" s="722"/>
      <c r="G35" s="722"/>
      <c r="H35" s="722"/>
      <c r="I35" s="722"/>
      <c r="J35" s="722"/>
      <c r="K35" s="722"/>
      <c r="L35" s="722"/>
      <c r="M35" s="722"/>
      <c r="N35" s="722"/>
      <c r="O35" s="166"/>
      <c r="P35" s="166"/>
      <c r="Q35" s="166"/>
      <c r="R35" s="166"/>
      <c r="S35" s="166"/>
      <c r="T35" s="166"/>
      <c r="U35" s="166"/>
      <c r="V35" s="166"/>
      <c r="W35" s="166"/>
      <c r="X35" s="166"/>
      <c r="Y35" s="166"/>
      <c r="Z35" s="166"/>
      <c r="AA35" s="166"/>
      <c r="AB35" s="166"/>
      <c r="AC35" s="166"/>
      <c r="AD35" s="166"/>
      <c r="AE35" s="166"/>
      <c r="AF35" s="166"/>
      <c r="AG35" s="166"/>
    </row>
    <row r="36" spans="1:33" ht="15" customHeight="1">
      <c r="A36" s="115"/>
      <c r="B36" s="116"/>
      <c r="C36" s="116"/>
      <c r="D36" s="722"/>
      <c r="E36" s="722"/>
      <c r="F36" s="722"/>
      <c r="G36" s="722"/>
      <c r="H36" s="722"/>
      <c r="I36" s="722"/>
      <c r="J36" s="722"/>
      <c r="K36" s="722"/>
      <c r="L36" s="722"/>
      <c r="M36" s="722"/>
      <c r="N36" s="722"/>
      <c r="O36" s="166"/>
      <c r="P36" s="166"/>
      <c r="Q36" s="166"/>
      <c r="R36" s="166"/>
      <c r="S36" s="166"/>
      <c r="T36" s="166"/>
      <c r="U36" s="166"/>
      <c r="V36" s="166"/>
      <c r="W36" s="166"/>
      <c r="X36" s="166"/>
      <c r="Y36" s="166"/>
      <c r="Z36" s="166"/>
      <c r="AA36" s="166"/>
      <c r="AB36" s="166"/>
      <c r="AC36" s="166"/>
      <c r="AD36" s="166"/>
      <c r="AE36" s="166"/>
      <c r="AF36" s="166"/>
      <c r="AG36" s="166"/>
    </row>
    <row r="37" spans="1:33" ht="15" customHeight="1">
      <c r="A37" s="115"/>
      <c r="B37" s="116"/>
      <c r="C37" s="116"/>
      <c r="D37" s="117" t="s">
        <v>606</v>
      </c>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5" customHeight="1">
      <c r="A38" s="115"/>
      <c r="B38" s="116"/>
      <c r="C38" s="116"/>
      <c r="D38" s="722" t="s">
        <v>607</v>
      </c>
      <c r="E38" s="722"/>
      <c r="F38" s="722"/>
      <c r="G38" s="722"/>
      <c r="H38" s="722"/>
      <c r="I38" s="722"/>
      <c r="J38" s="722"/>
      <c r="K38" s="722"/>
      <c r="L38" s="722"/>
      <c r="M38" s="722"/>
      <c r="N38" s="722"/>
      <c r="O38" s="166"/>
      <c r="P38" s="166"/>
      <c r="Q38" s="166"/>
      <c r="R38" s="166"/>
      <c r="S38" s="166"/>
      <c r="T38" s="166"/>
      <c r="U38" s="166"/>
      <c r="V38" s="166"/>
      <c r="W38" s="166"/>
      <c r="X38" s="166"/>
      <c r="Y38" s="166"/>
      <c r="Z38" s="166"/>
      <c r="AA38" s="166"/>
      <c r="AB38" s="166"/>
      <c r="AC38" s="166"/>
      <c r="AD38" s="166"/>
      <c r="AE38" s="166"/>
      <c r="AF38" s="166"/>
      <c r="AG38" s="166"/>
    </row>
    <row r="39" spans="1:33" ht="15" customHeight="1">
      <c r="A39" s="115"/>
      <c r="B39" s="116"/>
      <c r="C39" s="116"/>
      <c r="D39" s="722"/>
      <c r="E39" s="722"/>
      <c r="F39" s="722"/>
      <c r="G39" s="722"/>
      <c r="H39" s="722"/>
      <c r="I39" s="722"/>
      <c r="J39" s="722"/>
      <c r="K39" s="722"/>
      <c r="L39" s="722"/>
      <c r="M39" s="722"/>
      <c r="N39" s="722"/>
      <c r="O39" s="166"/>
      <c r="P39" s="166"/>
      <c r="Q39" s="166"/>
      <c r="R39" s="166"/>
      <c r="S39" s="166"/>
      <c r="T39" s="166"/>
      <c r="U39" s="166"/>
      <c r="V39" s="166"/>
      <c r="W39" s="166"/>
      <c r="X39" s="166"/>
      <c r="Y39" s="166"/>
      <c r="Z39" s="166"/>
      <c r="AA39" s="166"/>
      <c r="AB39" s="166"/>
      <c r="AC39" s="166"/>
      <c r="AD39" s="166"/>
      <c r="AE39" s="166"/>
      <c r="AF39" s="166"/>
      <c r="AG39" s="166"/>
    </row>
    <row r="40" spans="1:33" ht="15" customHeight="1">
      <c r="A40" s="115"/>
      <c r="B40" s="116"/>
      <c r="C40" s="116"/>
      <c r="D40" s="722" t="s">
        <v>608</v>
      </c>
      <c r="E40" s="722"/>
      <c r="F40" s="722"/>
      <c r="G40" s="722"/>
      <c r="H40" s="722"/>
      <c r="I40" s="722"/>
      <c r="J40" s="722"/>
      <c r="K40" s="722"/>
      <c r="L40" s="722"/>
      <c r="M40" s="722"/>
      <c r="N40" s="722"/>
      <c r="O40" s="166"/>
      <c r="P40" s="166"/>
      <c r="Q40" s="166"/>
      <c r="R40" s="166"/>
      <c r="S40" s="166"/>
      <c r="T40" s="166"/>
      <c r="U40" s="166"/>
      <c r="V40" s="166"/>
      <c r="W40" s="166"/>
      <c r="X40" s="166"/>
      <c r="Y40" s="166"/>
      <c r="Z40" s="166"/>
      <c r="AA40" s="166"/>
      <c r="AB40" s="166"/>
      <c r="AC40" s="166"/>
      <c r="AD40" s="166"/>
      <c r="AE40" s="166"/>
      <c r="AF40" s="166"/>
      <c r="AG40" s="166"/>
    </row>
    <row r="41" spans="1:33" ht="15" customHeight="1">
      <c r="A41" s="115"/>
      <c r="B41" s="116"/>
      <c r="C41" s="116"/>
      <c r="D41" s="722"/>
      <c r="E41" s="722"/>
      <c r="F41" s="722"/>
      <c r="G41" s="722"/>
      <c r="H41" s="722"/>
      <c r="I41" s="722"/>
      <c r="J41" s="722"/>
      <c r="K41" s="722"/>
      <c r="L41" s="722"/>
      <c r="M41" s="722"/>
      <c r="N41" s="722"/>
      <c r="O41" s="166"/>
      <c r="P41" s="166"/>
      <c r="Q41" s="166"/>
      <c r="R41" s="166"/>
      <c r="S41" s="166"/>
      <c r="T41" s="166"/>
      <c r="U41" s="166"/>
      <c r="V41" s="166"/>
      <c r="W41" s="166"/>
      <c r="X41" s="166"/>
      <c r="Y41" s="166"/>
      <c r="Z41" s="166"/>
      <c r="AA41" s="166"/>
      <c r="AB41" s="166"/>
      <c r="AC41" s="166"/>
      <c r="AD41" s="166"/>
      <c r="AE41" s="166"/>
      <c r="AF41" s="166"/>
      <c r="AG41" s="166"/>
    </row>
    <row r="42" spans="1:33" ht="15" customHeight="1">
      <c r="A42" s="115"/>
      <c r="B42" s="116"/>
      <c r="C42" s="116"/>
      <c r="D42" s="722"/>
      <c r="E42" s="722"/>
      <c r="F42" s="722"/>
      <c r="G42" s="722"/>
      <c r="H42" s="722"/>
      <c r="I42" s="722"/>
      <c r="J42" s="722"/>
      <c r="K42" s="722"/>
      <c r="L42" s="722"/>
      <c r="M42" s="722"/>
      <c r="N42" s="722"/>
      <c r="O42" s="166"/>
      <c r="P42" s="166"/>
      <c r="Q42" s="166"/>
      <c r="R42" s="166"/>
      <c r="S42" s="166"/>
      <c r="T42" s="166"/>
      <c r="U42" s="166"/>
      <c r="V42" s="166"/>
      <c r="W42" s="166"/>
      <c r="X42" s="166"/>
      <c r="Y42" s="166"/>
      <c r="Z42" s="166"/>
      <c r="AA42" s="166"/>
      <c r="AB42" s="166"/>
      <c r="AC42" s="166"/>
      <c r="AD42" s="166"/>
      <c r="AE42" s="166"/>
      <c r="AF42" s="166"/>
      <c r="AG42" s="166"/>
    </row>
    <row r="43" spans="1:33" ht="15" customHeight="1">
      <c r="A43" s="115"/>
      <c r="B43" s="116"/>
      <c r="C43" s="116"/>
      <c r="D43" s="722"/>
      <c r="E43" s="722"/>
      <c r="F43" s="722"/>
      <c r="G43" s="722"/>
      <c r="H43" s="722"/>
      <c r="I43" s="722"/>
      <c r="J43" s="722"/>
      <c r="K43" s="722"/>
      <c r="L43" s="722"/>
      <c r="M43" s="722"/>
      <c r="N43" s="722"/>
      <c r="O43" s="166"/>
      <c r="P43" s="166"/>
      <c r="Q43" s="166"/>
      <c r="R43" s="166"/>
      <c r="S43" s="166"/>
      <c r="T43" s="166"/>
      <c r="U43" s="166"/>
      <c r="V43" s="166"/>
      <c r="W43" s="166"/>
      <c r="X43" s="166"/>
      <c r="Y43" s="166"/>
      <c r="Z43" s="166"/>
      <c r="AA43" s="166"/>
      <c r="AB43" s="166"/>
      <c r="AC43" s="166"/>
      <c r="AD43" s="166"/>
      <c r="AE43" s="166"/>
      <c r="AF43" s="166"/>
      <c r="AG43" s="166"/>
    </row>
    <row r="44" spans="1:33" ht="15" customHeight="1">
      <c r="A44" s="115"/>
      <c r="B44" s="116"/>
      <c r="C44" s="116"/>
      <c r="D44" s="722"/>
      <c r="E44" s="722"/>
      <c r="F44" s="722"/>
      <c r="G44" s="722"/>
      <c r="H44" s="722"/>
      <c r="I44" s="722"/>
      <c r="J44" s="722"/>
      <c r="K44" s="722"/>
      <c r="L44" s="722"/>
      <c r="M44" s="722"/>
      <c r="N44" s="722"/>
      <c r="O44" s="166"/>
      <c r="P44" s="166"/>
      <c r="Q44" s="166"/>
      <c r="R44" s="166"/>
      <c r="S44" s="166"/>
      <c r="T44" s="166"/>
      <c r="U44" s="166"/>
      <c r="V44" s="166"/>
      <c r="W44" s="166"/>
      <c r="X44" s="166"/>
      <c r="Y44" s="166"/>
      <c r="Z44" s="166"/>
      <c r="AA44" s="166"/>
      <c r="AB44" s="166"/>
      <c r="AC44" s="166"/>
      <c r="AD44" s="166"/>
      <c r="AE44" s="166"/>
      <c r="AF44" s="166"/>
      <c r="AG44" s="166"/>
    </row>
    <row r="45" spans="1:33" ht="15" customHeight="1">
      <c r="A45" s="115"/>
      <c r="B45" s="116"/>
      <c r="C45" s="116"/>
      <c r="D45" s="117" t="s">
        <v>609</v>
      </c>
      <c r="E45" s="116"/>
      <c r="F45" s="116"/>
      <c r="G45" s="116"/>
      <c r="H45" s="116"/>
      <c r="I45" s="116"/>
      <c r="J45" s="116"/>
      <c r="K45" s="116"/>
      <c r="L45" s="116"/>
      <c r="M45" s="115"/>
      <c r="N45" s="115"/>
      <c r="O45" s="115"/>
      <c r="P45" s="115"/>
      <c r="Q45" s="115"/>
      <c r="R45" s="115"/>
      <c r="S45" s="115"/>
      <c r="T45" s="115"/>
      <c r="U45" s="115"/>
      <c r="V45" s="115"/>
      <c r="W45" s="115"/>
      <c r="X45" s="115"/>
      <c r="Y45" s="115"/>
      <c r="Z45" s="115"/>
      <c r="AA45" s="115"/>
      <c r="AB45" s="115"/>
      <c r="AC45" s="115"/>
      <c r="AD45" s="115"/>
      <c r="AE45" s="115"/>
      <c r="AF45" s="115"/>
      <c r="AG45" s="115"/>
    </row>
    <row r="46" spans="1:33" ht="9" customHeight="1">
      <c r="A46" s="115"/>
      <c r="B46" s="116"/>
      <c r="C46" s="116"/>
      <c r="D46" s="116"/>
      <c r="E46" s="116"/>
      <c r="F46" s="116"/>
      <c r="G46" s="116"/>
      <c r="H46" s="116"/>
      <c r="I46" s="116"/>
      <c r="J46" s="116"/>
      <c r="K46" s="116"/>
      <c r="L46" s="116"/>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ht="15" customHeight="1">
      <c r="A47" s="115"/>
      <c r="B47" s="116"/>
      <c r="C47" s="116" t="s">
        <v>610</v>
      </c>
      <c r="D47" s="116" t="s">
        <v>611</v>
      </c>
      <c r="E47" s="116"/>
      <c r="F47" s="116"/>
      <c r="G47" s="116"/>
      <c r="H47" s="116"/>
      <c r="I47" s="116"/>
      <c r="J47" s="116"/>
      <c r="K47" s="116"/>
      <c r="L47" s="116"/>
      <c r="M47" s="115"/>
      <c r="N47" s="115"/>
      <c r="O47" s="115"/>
      <c r="P47" s="115"/>
      <c r="Q47" s="115"/>
      <c r="R47" s="115"/>
      <c r="S47" s="115"/>
      <c r="T47" s="115"/>
      <c r="U47" s="115"/>
      <c r="V47" s="115"/>
      <c r="W47" s="115"/>
      <c r="X47" s="115"/>
      <c r="Y47" s="115"/>
      <c r="Z47" s="115"/>
      <c r="AA47" s="115"/>
      <c r="AB47" s="115"/>
      <c r="AC47" s="115"/>
      <c r="AD47" s="115"/>
      <c r="AE47" s="115"/>
      <c r="AF47" s="115"/>
      <c r="AG47" s="115"/>
    </row>
    <row r="48" spans="1:33" ht="15" customHeight="1">
      <c r="A48" s="115"/>
      <c r="B48" s="116"/>
      <c r="C48" s="116"/>
      <c r="D48" s="609" t="s">
        <v>612</v>
      </c>
      <c r="E48" s="609"/>
      <c r="F48" s="609"/>
      <c r="G48" s="609"/>
      <c r="H48" s="609"/>
      <c r="I48" s="609"/>
      <c r="J48" s="609"/>
      <c r="K48" s="609"/>
      <c r="L48" s="609"/>
      <c r="M48" s="609"/>
      <c r="N48" s="609"/>
      <c r="O48" s="166"/>
      <c r="P48" s="166"/>
      <c r="Q48" s="166"/>
      <c r="R48" s="166"/>
      <c r="S48" s="166"/>
      <c r="T48" s="166"/>
      <c r="U48" s="166"/>
      <c r="V48" s="166"/>
      <c r="W48" s="166"/>
      <c r="X48" s="166"/>
      <c r="Y48" s="166"/>
      <c r="Z48" s="166"/>
      <c r="AA48" s="166"/>
      <c r="AB48" s="166"/>
      <c r="AC48" s="166"/>
      <c r="AD48" s="166"/>
      <c r="AE48" s="166"/>
      <c r="AF48" s="166"/>
      <c r="AG48" s="166"/>
    </row>
    <row r="49" spans="1:33" ht="15" customHeight="1">
      <c r="A49" s="115"/>
      <c r="B49" s="116"/>
      <c r="C49" s="116"/>
      <c r="D49" s="609"/>
      <c r="E49" s="609"/>
      <c r="F49" s="609"/>
      <c r="G49" s="609"/>
      <c r="H49" s="609"/>
      <c r="I49" s="609"/>
      <c r="J49" s="609"/>
      <c r="K49" s="609"/>
      <c r="L49" s="609"/>
      <c r="M49" s="609"/>
      <c r="N49" s="609"/>
      <c r="O49" s="166"/>
      <c r="P49" s="166"/>
      <c r="Q49" s="166"/>
      <c r="R49" s="166"/>
      <c r="S49" s="166"/>
      <c r="T49" s="166"/>
      <c r="U49" s="166"/>
      <c r="V49" s="166"/>
      <c r="W49" s="166"/>
      <c r="X49" s="166"/>
      <c r="Y49" s="166"/>
      <c r="Z49" s="166"/>
      <c r="AA49" s="166"/>
      <c r="AB49" s="166"/>
      <c r="AC49" s="166"/>
      <c r="AD49" s="166"/>
      <c r="AE49" s="166"/>
      <c r="AF49" s="166"/>
      <c r="AG49" s="166"/>
    </row>
    <row r="50" spans="1:33" ht="15" customHeight="1">
      <c r="A50" s="115"/>
      <c r="B50" s="116"/>
      <c r="C50" s="116"/>
      <c r="D50" s="609"/>
      <c r="E50" s="609"/>
      <c r="F50" s="609"/>
      <c r="G50" s="609"/>
      <c r="H50" s="609"/>
      <c r="I50" s="609"/>
      <c r="J50" s="609"/>
      <c r="K50" s="609"/>
      <c r="L50" s="609"/>
      <c r="M50" s="609"/>
      <c r="N50" s="609"/>
      <c r="O50" s="166"/>
      <c r="P50" s="166"/>
      <c r="Q50" s="166"/>
      <c r="R50" s="166"/>
      <c r="S50" s="166"/>
      <c r="T50" s="166"/>
      <c r="U50" s="166"/>
      <c r="V50" s="166"/>
      <c r="W50" s="166"/>
      <c r="X50" s="166"/>
      <c r="Y50" s="166"/>
      <c r="Z50" s="166"/>
      <c r="AA50" s="166"/>
      <c r="AB50" s="166"/>
      <c r="AC50" s="166"/>
      <c r="AD50" s="166"/>
      <c r="AE50" s="166"/>
      <c r="AF50" s="166"/>
      <c r="AG50" s="166"/>
    </row>
    <row r="51" spans="1:33" ht="15" customHeight="1">
      <c r="A51" s="115"/>
      <c r="B51" s="116"/>
      <c r="C51" s="116"/>
      <c r="D51" s="722" t="s">
        <v>613</v>
      </c>
      <c r="E51" s="722"/>
      <c r="F51" s="722"/>
      <c r="G51" s="722"/>
      <c r="H51" s="722"/>
      <c r="I51" s="722"/>
      <c r="J51" s="722"/>
      <c r="K51" s="722"/>
      <c r="L51" s="722"/>
      <c r="M51" s="722"/>
      <c r="N51" s="722"/>
      <c r="O51" s="166"/>
      <c r="P51" s="166"/>
      <c r="Q51" s="166"/>
      <c r="R51" s="166"/>
      <c r="S51" s="166"/>
      <c r="T51" s="166"/>
      <c r="U51" s="166"/>
      <c r="V51" s="166"/>
      <c r="W51" s="166"/>
      <c r="X51" s="166"/>
      <c r="Y51" s="166"/>
      <c r="Z51" s="166"/>
      <c r="AA51" s="166"/>
      <c r="AB51" s="166"/>
      <c r="AC51" s="166"/>
      <c r="AD51" s="166"/>
      <c r="AE51" s="166"/>
      <c r="AF51" s="166"/>
      <c r="AG51" s="166"/>
    </row>
    <row r="52" spans="1:33" ht="15" customHeight="1">
      <c r="A52" s="115"/>
      <c r="B52" s="116"/>
      <c r="C52" s="116"/>
      <c r="D52" s="722"/>
      <c r="E52" s="722"/>
      <c r="F52" s="722"/>
      <c r="G52" s="722"/>
      <c r="H52" s="722"/>
      <c r="I52" s="722"/>
      <c r="J52" s="722"/>
      <c r="K52" s="722"/>
      <c r="L52" s="722"/>
      <c r="M52" s="722"/>
      <c r="N52" s="722"/>
      <c r="O52" s="166"/>
      <c r="P52" s="166"/>
      <c r="Q52" s="166"/>
      <c r="R52" s="166"/>
      <c r="S52" s="166"/>
      <c r="T52" s="166"/>
      <c r="U52" s="166"/>
      <c r="V52" s="166"/>
      <c r="W52" s="166"/>
      <c r="X52" s="166"/>
      <c r="Y52" s="166"/>
      <c r="Z52" s="166"/>
      <c r="AA52" s="166"/>
      <c r="AB52" s="166"/>
      <c r="AC52" s="166"/>
      <c r="AD52" s="166"/>
      <c r="AE52" s="166"/>
      <c r="AF52" s="166"/>
      <c r="AG52" s="166"/>
    </row>
    <row r="53" spans="1:33" ht="15" customHeight="1">
      <c r="A53" s="115"/>
      <c r="B53" s="116"/>
      <c r="C53" s="116"/>
      <c r="D53" s="722" t="s">
        <v>614</v>
      </c>
      <c r="E53" s="722"/>
      <c r="F53" s="722"/>
      <c r="G53" s="722"/>
      <c r="H53" s="722"/>
      <c r="I53" s="722"/>
      <c r="J53" s="722"/>
      <c r="K53" s="722"/>
      <c r="L53" s="722"/>
      <c r="M53" s="722"/>
      <c r="N53" s="722"/>
      <c r="O53" s="166"/>
      <c r="P53" s="166"/>
      <c r="Q53" s="166"/>
      <c r="R53" s="166"/>
      <c r="S53" s="166"/>
      <c r="T53" s="166"/>
      <c r="U53" s="166"/>
      <c r="V53" s="166"/>
      <c r="W53" s="166"/>
      <c r="X53" s="166"/>
      <c r="Y53" s="166"/>
      <c r="Z53" s="166"/>
      <c r="AA53" s="166"/>
      <c r="AB53" s="166"/>
      <c r="AC53" s="166"/>
      <c r="AD53" s="166"/>
      <c r="AE53" s="166"/>
      <c r="AF53" s="166"/>
      <c r="AG53" s="166"/>
    </row>
    <row r="54" spans="1:33" ht="15" customHeight="1">
      <c r="A54" s="115"/>
      <c r="B54" s="116"/>
      <c r="C54" s="116"/>
      <c r="D54" s="722"/>
      <c r="E54" s="722"/>
      <c r="F54" s="722"/>
      <c r="G54" s="722"/>
      <c r="H54" s="722"/>
      <c r="I54" s="722"/>
      <c r="J54" s="722"/>
      <c r="K54" s="722"/>
      <c r="L54" s="722"/>
      <c r="M54" s="722"/>
      <c r="N54" s="722"/>
      <c r="O54" s="166"/>
      <c r="P54" s="166"/>
      <c r="Q54" s="166"/>
      <c r="R54" s="166"/>
      <c r="S54" s="166"/>
      <c r="T54" s="166"/>
      <c r="U54" s="166"/>
      <c r="V54" s="166"/>
      <c r="W54" s="166"/>
      <c r="X54" s="166"/>
      <c r="Y54" s="166"/>
      <c r="Z54" s="166"/>
      <c r="AA54" s="166"/>
      <c r="AB54" s="166"/>
      <c r="AC54" s="166"/>
      <c r="AD54" s="166"/>
      <c r="AE54" s="166"/>
      <c r="AF54" s="166"/>
      <c r="AG54" s="166"/>
    </row>
    <row r="55" spans="1:33" ht="15" customHeight="1">
      <c r="A55" s="115"/>
      <c r="B55" s="116"/>
      <c r="C55" s="116"/>
      <c r="D55" s="117" t="s">
        <v>615</v>
      </c>
      <c r="E55" s="116"/>
      <c r="F55" s="116"/>
      <c r="G55" s="116"/>
      <c r="H55" s="116"/>
      <c r="I55" s="116"/>
      <c r="J55" s="116"/>
      <c r="K55" s="116"/>
      <c r="L55" s="116"/>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ht="15" customHeight="1">
      <c r="A56" s="115"/>
      <c r="B56" s="116"/>
      <c r="C56" s="116"/>
      <c r="D56" s="116"/>
      <c r="E56" s="116"/>
      <c r="F56" s="116"/>
      <c r="G56" s="116"/>
      <c r="H56" s="116"/>
      <c r="I56" s="116"/>
      <c r="J56" s="116"/>
      <c r="K56" s="116"/>
      <c r="L56" s="116"/>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ht="15" customHeight="1">
      <c r="A57" s="115"/>
      <c r="B57" s="116"/>
      <c r="C57" s="116"/>
      <c r="D57" s="116"/>
      <c r="E57" s="116"/>
      <c r="F57" s="116"/>
      <c r="G57" s="116"/>
      <c r="H57" s="116"/>
      <c r="I57" s="116"/>
      <c r="J57" s="116"/>
      <c r="K57" s="116"/>
      <c r="L57" s="116"/>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ht="15" customHeight="1">
      <c r="A58" s="115"/>
      <c r="B58" s="116"/>
      <c r="C58" s="116"/>
      <c r="D58" s="116"/>
      <c r="E58" s="116"/>
      <c r="F58" s="116"/>
      <c r="G58" s="116"/>
      <c r="H58" s="116"/>
      <c r="J58" s="116"/>
      <c r="K58" s="116"/>
      <c r="L58" s="116"/>
      <c r="M58" s="115"/>
      <c r="N58" s="115"/>
      <c r="O58" s="115"/>
      <c r="R58" s="115"/>
      <c r="S58" s="115"/>
      <c r="T58" s="115"/>
      <c r="U58" s="115"/>
      <c r="V58" s="115"/>
      <c r="W58" s="115"/>
      <c r="X58" s="115"/>
      <c r="Y58" s="115"/>
      <c r="Z58" s="115"/>
      <c r="AA58" s="115"/>
      <c r="AB58" s="115"/>
      <c r="AC58" s="115"/>
      <c r="AD58" s="115"/>
      <c r="AE58" s="115"/>
      <c r="AF58" s="115"/>
      <c r="AG58" s="115"/>
    </row>
    <row r="59" spans="1:33" ht="15" customHeight="1">
      <c r="A59" s="115"/>
      <c r="B59" s="116"/>
      <c r="C59" s="116"/>
      <c r="D59" s="116"/>
      <c r="E59" s="116"/>
      <c r="F59" s="116"/>
      <c r="G59" s="116"/>
      <c r="H59" s="116"/>
      <c r="I59" s="391" t="s">
        <v>463</v>
      </c>
      <c r="J59" s="116"/>
      <c r="K59" s="116"/>
      <c r="L59" s="116"/>
      <c r="M59" s="115"/>
      <c r="N59" s="115"/>
      <c r="O59" s="115"/>
      <c r="P59" s="115"/>
      <c r="Q59" s="115"/>
      <c r="R59" s="115"/>
      <c r="S59" s="115"/>
      <c r="T59" s="115"/>
      <c r="U59" s="115"/>
      <c r="V59" s="115"/>
      <c r="W59" s="115"/>
      <c r="X59" s="115"/>
      <c r="Y59" s="115"/>
      <c r="Z59" s="115"/>
      <c r="AA59" s="115"/>
      <c r="AB59" s="115"/>
      <c r="AC59" s="115"/>
      <c r="AD59" s="115"/>
      <c r="AE59" s="115"/>
      <c r="AF59" s="115"/>
      <c r="AG59" s="115"/>
    </row>
    <row r="60" spans="1:33" ht="9.75" customHeight="1">
      <c r="A60" s="115"/>
      <c r="B60" s="116"/>
      <c r="C60" s="116"/>
      <c r="D60" s="116"/>
      <c r="E60" s="116"/>
      <c r="F60" s="116"/>
      <c r="G60" s="116"/>
      <c r="H60" s="116"/>
      <c r="I60" s="116"/>
      <c r="J60" s="116"/>
      <c r="K60" s="116"/>
      <c r="L60" s="116"/>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15" customHeight="1">
      <c r="A61" s="115"/>
      <c r="B61" s="116"/>
      <c r="C61" s="116" t="s">
        <v>616</v>
      </c>
      <c r="D61" s="116" t="s">
        <v>617</v>
      </c>
      <c r="E61" s="116"/>
      <c r="F61" s="116"/>
      <c r="G61" s="116"/>
      <c r="H61" s="116"/>
      <c r="I61" s="116"/>
      <c r="J61" s="116"/>
      <c r="K61" s="116"/>
      <c r="L61" s="116"/>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ht="15" customHeight="1">
      <c r="A62" s="115"/>
      <c r="B62" s="116"/>
      <c r="C62" s="116"/>
      <c r="D62" s="609" t="s">
        <v>618</v>
      </c>
      <c r="E62" s="609"/>
      <c r="F62" s="609"/>
      <c r="G62" s="609"/>
      <c r="H62" s="609"/>
      <c r="I62" s="609"/>
      <c r="J62" s="609"/>
      <c r="K62" s="609"/>
      <c r="L62" s="609"/>
      <c r="M62" s="609"/>
      <c r="N62" s="609"/>
      <c r="O62" s="119"/>
      <c r="P62" s="119"/>
      <c r="Q62" s="119"/>
      <c r="R62" s="119"/>
      <c r="S62" s="119"/>
      <c r="T62" s="119"/>
      <c r="U62" s="119"/>
      <c r="V62" s="119"/>
      <c r="W62" s="119"/>
      <c r="X62" s="119"/>
      <c r="Y62" s="119"/>
      <c r="Z62" s="119"/>
      <c r="AA62" s="119"/>
      <c r="AB62" s="119"/>
      <c r="AC62" s="119"/>
      <c r="AD62" s="119"/>
      <c r="AE62" s="119"/>
      <c r="AF62" s="119"/>
      <c r="AG62" s="119"/>
    </row>
    <row r="63" spans="1:33" ht="15" customHeight="1">
      <c r="A63" s="115"/>
      <c r="B63" s="116"/>
      <c r="C63" s="116"/>
      <c r="D63" s="609"/>
      <c r="E63" s="609"/>
      <c r="F63" s="609"/>
      <c r="G63" s="609"/>
      <c r="H63" s="609"/>
      <c r="I63" s="609"/>
      <c r="J63" s="609"/>
      <c r="K63" s="609"/>
      <c r="L63" s="609"/>
      <c r="M63" s="609"/>
      <c r="N63" s="609"/>
      <c r="O63" s="119"/>
      <c r="P63" s="119"/>
      <c r="Q63" s="119"/>
      <c r="R63" s="119"/>
      <c r="S63" s="119"/>
      <c r="T63" s="119"/>
      <c r="U63" s="119"/>
      <c r="V63" s="119"/>
      <c r="W63" s="119"/>
      <c r="X63" s="119"/>
      <c r="Y63" s="119"/>
      <c r="Z63" s="119"/>
      <c r="AA63" s="119"/>
      <c r="AB63" s="119"/>
      <c r="AC63" s="119"/>
      <c r="AD63" s="119"/>
      <c r="AE63" s="119"/>
      <c r="AF63" s="119"/>
      <c r="AG63" s="119"/>
    </row>
    <row r="64" spans="1:33" ht="9" customHeight="1">
      <c r="A64" s="115"/>
      <c r="B64" s="116"/>
      <c r="C64" s="116"/>
      <c r="D64" s="609"/>
      <c r="E64" s="609"/>
      <c r="F64" s="609"/>
      <c r="G64" s="609"/>
      <c r="H64" s="609"/>
      <c r="I64" s="609"/>
      <c r="J64" s="609"/>
      <c r="K64" s="609"/>
      <c r="L64" s="609"/>
      <c r="M64" s="609"/>
      <c r="N64" s="609"/>
      <c r="O64" s="115"/>
      <c r="P64" s="115"/>
      <c r="Q64" s="115"/>
      <c r="R64" s="115"/>
      <c r="S64" s="115"/>
      <c r="T64" s="115"/>
      <c r="U64" s="115"/>
      <c r="V64" s="115"/>
      <c r="W64" s="115"/>
      <c r="X64" s="115"/>
      <c r="Y64" s="115"/>
      <c r="Z64" s="115"/>
      <c r="AA64" s="115"/>
      <c r="AB64" s="115"/>
      <c r="AC64" s="115"/>
      <c r="AD64" s="115"/>
      <c r="AE64" s="115"/>
      <c r="AF64" s="115"/>
      <c r="AG64" s="115"/>
    </row>
    <row r="65" spans="1:33" ht="15" customHeight="1">
      <c r="A65" s="115"/>
      <c r="B65" s="116"/>
      <c r="C65" s="116" t="s">
        <v>619</v>
      </c>
      <c r="D65" s="116" t="s">
        <v>620</v>
      </c>
      <c r="E65" s="116"/>
      <c r="F65" s="116"/>
      <c r="G65" s="116"/>
      <c r="H65" s="116"/>
      <c r="I65" s="116"/>
      <c r="J65" s="116"/>
      <c r="K65" s="116"/>
      <c r="L65" s="116"/>
      <c r="M65" s="115"/>
      <c r="N65" s="115"/>
      <c r="O65" s="115"/>
      <c r="P65" s="115"/>
      <c r="Q65" s="115"/>
      <c r="R65" s="115"/>
      <c r="S65" s="115"/>
      <c r="T65" s="115"/>
      <c r="U65" s="115"/>
      <c r="V65" s="115"/>
      <c r="W65" s="115"/>
      <c r="X65" s="115"/>
      <c r="Y65" s="115"/>
      <c r="Z65" s="115"/>
      <c r="AA65" s="115"/>
      <c r="AB65" s="115"/>
      <c r="AC65" s="115"/>
      <c r="AD65" s="115"/>
      <c r="AE65" s="115"/>
      <c r="AF65" s="115"/>
      <c r="AG65" s="115"/>
    </row>
    <row r="66" spans="1:33" ht="15" customHeight="1">
      <c r="A66" s="115"/>
      <c r="B66" s="116"/>
      <c r="C66" s="116"/>
      <c r="D66" s="116" t="s">
        <v>621</v>
      </c>
      <c r="E66" s="116"/>
      <c r="F66" s="116"/>
      <c r="G66" s="116"/>
      <c r="H66" s="116"/>
      <c r="I66" s="116"/>
      <c r="J66" s="116"/>
      <c r="K66" s="116"/>
      <c r="L66" s="116"/>
      <c r="M66" s="115"/>
      <c r="N66" s="115"/>
      <c r="O66" s="115"/>
      <c r="P66" s="115"/>
      <c r="Q66" s="115"/>
      <c r="R66" s="115"/>
      <c r="S66" s="115"/>
      <c r="T66" s="115"/>
      <c r="U66" s="115"/>
      <c r="V66" s="115"/>
      <c r="W66" s="115"/>
      <c r="X66" s="115"/>
      <c r="Y66" s="115"/>
      <c r="Z66" s="115"/>
      <c r="AA66" s="115"/>
      <c r="AB66" s="115"/>
      <c r="AC66" s="115"/>
      <c r="AD66" s="115"/>
      <c r="AE66" s="115"/>
      <c r="AF66" s="115"/>
      <c r="AG66" s="115"/>
    </row>
    <row r="67" spans="1:33" ht="15" customHeight="1">
      <c r="A67" s="115"/>
      <c r="B67" s="116"/>
      <c r="C67" s="116"/>
      <c r="D67" s="116" t="s">
        <v>729</v>
      </c>
      <c r="E67" s="116" t="s">
        <v>622</v>
      </c>
      <c r="F67" s="116"/>
      <c r="G67" s="116"/>
      <c r="H67" s="116"/>
      <c r="I67" s="116"/>
      <c r="J67" s="116"/>
      <c r="K67" s="116"/>
      <c r="L67" s="116"/>
      <c r="M67" s="115"/>
      <c r="N67" s="115"/>
      <c r="O67" s="115"/>
      <c r="P67" s="115"/>
      <c r="Q67" s="115"/>
      <c r="R67" s="115"/>
      <c r="S67" s="115"/>
      <c r="T67" s="115"/>
      <c r="U67" s="115"/>
      <c r="V67" s="115"/>
      <c r="W67" s="115"/>
      <c r="X67" s="115"/>
      <c r="Y67" s="115"/>
      <c r="Z67" s="115"/>
      <c r="AA67" s="115"/>
      <c r="AB67" s="115"/>
      <c r="AC67" s="115"/>
      <c r="AD67" s="115"/>
      <c r="AE67" s="115"/>
      <c r="AF67" s="115"/>
      <c r="AG67" s="115"/>
    </row>
    <row r="68" spans="1:33" ht="15" customHeight="1">
      <c r="A68" s="115"/>
      <c r="B68" s="116"/>
      <c r="C68" s="116"/>
      <c r="D68" s="116" t="s">
        <v>730</v>
      </c>
      <c r="E68" s="609" t="s">
        <v>623</v>
      </c>
      <c r="F68" s="609"/>
      <c r="G68" s="609"/>
      <c r="H68" s="609"/>
      <c r="I68" s="609"/>
      <c r="J68" s="609"/>
      <c r="K68" s="609"/>
      <c r="L68" s="609"/>
      <c r="M68" s="609"/>
      <c r="N68" s="609"/>
      <c r="O68" s="119"/>
      <c r="P68" s="119"/>
      <c r="Q68" s="119"/>
      <c r="R68" s="119"/>
      <c r="S68" s="119"/>
      <c r="T68" s="119"/>
      <c r="U68" s="119"/>
      <c r="V68" s="119"/>
      <c r="W68" s="119"/>
      <c r="X68" s="119"/>
      <c r="Y68" s="119"/>
      <c r="Z68" s="119"/>
      <c r="AA68" s="119"/>
      <c r="AB68" s="119"/>
      <c r="AC68" s="119"/>
      <c r="AD68" s="119"/>
      <c r="AE68" s="119"/>
      <c r="AF68" s="119"/>
      <c r="AG68" s="119"/>
    </row>
    <row r="69" spans="1:33" ht="15" customHeight="1">
      <c r="A69" s="115"/>
      <c r="B69" s="116"/>
      <c r="C69" s="116"/>
      <c r="D69" s="116"/>
      <c r="E69" s="609"/>
      <c r="F69" s="609"/>
      <c r="G69" s="609"/>
      <c r="H69" s="609"/>
      <c r="I69" s="609"/>
      <c r="J69" s="609"/>
      <c r="K69" s="609"/>
      <c r="L69" s="609"/>
      <c r="M69" s="609"/>
      <c r="N69" s="609"/>
      <c r="O69" s="119"/>
      <c r="P69" s="119"/>
      <c r="Q69" s="119"/>
      <c r="R69" s="119"/>
      <c r="S69" s="119"/>
      <c r="T69" s="119"/>
      <c r="U69" s="119"/>
      <c r="V69" s="119"/>
      <c r="W69" s="119"/>
      <c r="X69" s="119"/>
      <c r="Y69" s="119"/>
      <c r="Z69" s="119"/>
      <c r="AA69" s="119"/>
      <c r="AB69" s="119"/>
      <c r="AC69" s="119"/>
      <c r="AD69" s="119"/>
      <c r="AE69" s="119"/>
      <c r="AF69" s="119"/>
      <c r="AG69" s="119"/>
    </row>
    <row r="70" spans="1:33" ht="15" customHeight="1">
      <c r="A70" s="115"/>
      <c r="B70" s="116"/>
      <c r="C70" s="116"/>
      <c r="D70" s="609" t="s">
        <v>624</v>
      </c>
      <c r="E70" s="609"/>
      <c r="F70" s="609"/>
      <c r="G70" s="609"/>
      <c r="H70" s="609"/>
      <c r="I70" s="609"/>
      <c r="J70" s="609"/>
      <c r="K70" s="609"/>
      <c r="L70" s="609"/>
      <c r="M70" s="609"/>
      <c r="N70" s="609"/>
      <c r="O70" s="119"/>
      <c r="P70" s="119"/>
      <c r="Q70" s="119"/>
      <c r="R70" s="119"/>
      <c r="S70" s="119"/>
      <c r="T70" s="119"/>
      <c r="U70" s="119"/>
      <c r="V70" s="119"/>
      <c r="W70" s="119"/>
      <c r="X70" s="119"/>
      <c r="Y70" s="119"/>
      <c r="Z70" s="119"/>
      <c r="AA70" s="119"/>
      <c r="AB70" s="119"/>
      <c r="AC70" s="119"/>
      <c r="AD70" s="119"/>
      <c r="AE70" s="119"/>
      <c r="AF70" s="119"/>
      <c r="AG70" s="119"/>
    </row>
    <row r="71" spans="1:33" ht="15" customHeight="1">
      <c r="A71" s="115"/>
      <c r="B71" s="116"/>
      <c r="C71" s="116"/>
      <c r="D71" s="609"/>
      <c r="E71" s="609"/>
      <c r="F71" s="609"/>
      <c r="G71" s="609"/>
      <c r="H71" s="609"/>
      <c r="I71" s="609"/>
      <c r="J71" s="609"/>
      <c r="K71" s="609"/>
      <c r="L71" s="609"/>
      <c r="M71" s="609"/>
      <c r="N71" s="609"/>
      <c r="O71" s="119"/>
      <c r="P71" s="119"/>
      <c r="Q71" s="119"/>
      <c r="R71" s="119"/>
      <c r="S71" s="119"/>
      <c r="T71" s="119"/>
      <c r="U71" s="119"/>
      <c r="V71" s="119"/>
      <c r="W71" s="119"/>
      <c r="X71" s="119"/>
      <c r="Y71" s="119"/>
      <c r="Z71" s="119"/>
      <c r="AA71" s="119"/>
      <c r="AB71" s="119"/>
      <c r="AC71" s="119"/>
      <c r="AD71" s="119"/>
      <c r="AE71" s="119"/>
      <c r="AF71" s="119"/>
      <c r="AG71" s="119"/>
    </row>
    <row r="72" spans="1:33" ht="15" customHeight="1">
      <c r="A72" s="115"/>
      <c r="B72" s="116"/>
      <c r="C72" s="116"/>
      <c r="D72" s="609"/>
      <c r="E72" s="609"/>
      <c r="F72" s="609"/>
      <c r="G72" s="609"/>
      <c r="H72" s="609"/>
      <c r="I72" s="609"/>
      <c r="J72" s="609"/>
      <c r="K72" s="609"/>
      <c r="L72" s="609"/>
      <c r="M72" s="609"/>
      <c r="N72" s="609"/>
      <c r="O72" s="119"/>
      <c r="P72" s="119"/>
      <c r="Q72" s="119"/>
      <c r="R72" s="119"/>
      <c r="S72" s="119"/>
      <c r="T72" s="119"/>
      <c r="U72" s="119"/>
      <c r="V72" s="119"/>
      <c r="W72" s="119"/>
      <c r="X72" s="119"/>
      <c r="Y72" s="119"/>
      <c r="Z72" s="119"/>
      <c r="AA72" s="119"/>
      <c r="AB72" s="119"/>
      <c r="AC72" s="119"/>
      <c r="AD72" s="119"/>
      <c r="AE72" s="119"/>
      <c r="AF72" s="119"/>
      <c r="AG72" s="119"/>
    </row>
    <row r="73" spans="1:33" ht="15" customHeight="1">
      <c r="A73" s="115"/>
      <c r="B73" s="116"/>
      <c r="C73" s="116"/>
      <c r="D73" s="722" t="s">
        <v>625</v>
      </c>
      <c r="E73" s="722"/>
      <c r="F73" s="722"/>
      <c r="G73" s="722"/>
      <c r="H73" s="722"/>
      <c r="I73" s="722"/>
      <c r="J73" s="722"/>
      <c r="K73" s="722"/>
      <c r="L73" s="722"/>
      <c r="M73" s="722"/>
      <c r="N73" s="722"/>
      <c r="O73" s="119"/>
      <c r="P73" s="119"/>
      <c r="Q73" s="119"/>
      <c r="R73" s="119"/>
      <c r="S73" s="119"/>
      <c r="T73" s="119"/>
      <c r="U73" s="119"/>
      <c r="V73" s="119"/>
      <c r="W73" s="119"/>
      <c r="X73" s="119"/>
      <c r="Y73" s="119"/>
      <c r="Z73" s="119"/>
      <c r="AA73" s="119"/>
      <c r="AB73" s="119"/>
      <c r="AC73" s="119"/>
      <c r="AD73" s="119"/>
      <c r="AE73" s="119"/>
      <c r="AF73" s="119"/>
      <c r="AG73" s="119"/>
    </row>
    <row r="74" spans="1:33" ht="15" customHeight="1">
      <c r="A74" s="115"/>
      <c r="B74" s="116"/>
      <c r="C74" s="116"/>
      <c r="D74" s="722"/>
      <c r="E74" s="722"/>
      <c r="F74" s="722"/>
      <c r="G74" s="722"/>
      <c r="H74" s="722"/>
      <c r="I74" s="722"/>
      <c r="J74" s="722"/>
      <c r="K74" s="722"/>
      <c r="L74" s="722"/>
      <c r="M74" s="722"/>
      <c r="N74" s="722"/>
      <c r="O74" s="119"/>
      <c r="P74" s="119"/>
      <c r="Q74" s="119"/>
      <c r="R74" s="119"/>
      <c r="S74" s="119"/>
      <c r="T74" s="119"/>
      <c r="U74" s="119"/>
      <c r="V74" s="119"/>
      <c r="W74" s="119"/>
      <c r="X74" s="119"/>
      <c r="Y74" s="119"/>
      <c r="Z74" s="119"/>
      <c r="AA74" s="119"/>
      <c r="AB74" s="119"/>
      <c r="AC74" s="119"/>
      <c r="AD74" s="119"/>
      <c r="AE74" s="119"/>
      <c r="AF74" s="119"/>
      <c r="AG74" s="119"/>
    </row>
    <row r="75" spans="1:33" ht="15" customHeight="1">
      <c r="A75" s="115"/>
      <c r="B75" s="116"/>
      <c r="C75" s="116"/>
      <c r="D75" s="116" t="s">
        <v>729</v>
      </c>
      <c r="E75" s="116" t="s">
        <v>626</v>
      </c>
      <c r="F75" s="116"/>
      <c r="G75" s="116"/>
      <c r="H75" s="116"/>
      <c r="I75" s="116"/>
      <c r="J75" s="116"/>
      <c r="K75" s="116"/>
      <c r="L75" s="116"/>
      <c r="M75" s="115"/>
      <c r="N75" s="115"/>
      <c r="O75" s="115"/>
      <c r="P75" s="115"/>
      <c r="Q75" s="115"/>
      <c r="R75" s="115"/>
      <c r="S75" s="115"/>
      <c r="T75" s="115"/>
      <c r="U75" s="115"/>
      <c r="V75" s="115"/>
      <c r="W75" s="115"/>
      <c r="X75" s="115"/>
      <c r="Y75" s="115"/>
      <c r="Z75" s="115"/>
      <c r="AA75" s="115"/>
      <c r="AB75" s="115"/>
      <c r="AC75" s="115"/>
      <c r="AD75" s="115"/>
      <c r="AE75" s="115"/>
      <c r="AF75" s="115"/>
      <c r="AG75" s="115"/>
    </row>
    <row r="76" spans="1:33" ht="15" customHeight="1">
      <c r="A76" s="115"/>
      <c r="B76" s="116"/>
      <c r="C76" s="116"/>
      <c r="D76" s="116" t="s">
        <v>730</v>
      </c>
      <c r="E76" s="609" t="s">
        <v>731</v>
      </c>
      <c r="F76" s="609"/>
      <c r="G76" s="609"/>
      <c r="H76" s="609"/>
      <c r="I76" s="609"/>
      <c r="J76" s="609"/>
      <c r="K76" s="609"/>
      <c r="L76" s="609"/>
      <c r="M76" s="609"/>
      <c r="N76" s="609"/>
      <c r="O76" s="119"/>
      <c r="P76" s="119"/>
      <c r="Q76" s="119"/>
      <c r="R76" s="119"/>
      <c r="S76" s="119"/>
      <c r="T76" s="119"/>
      <c r="U76" s="119"/>
      <c r="V76" s="119"/>
      <c r="W76" s="119"/>
      <c r="X76" s="119"/>
      <c r="Y76" s="119"/>
      <c r="Z76" s="119"/>
      <c r="AA76" s="119"/>
      <c r="AB76" s="119"/>
      <c r="AC76" s="119"/>
      <c r="AD76" s="119"/>
      <c r="AE76" s="119"/>
      <c r="AF76" s="119"/>
      <c r="AG76" s="119"/>
    </row>
    <row r="77" spans="1:33" ht="15" customHeight="1">
      <c r="A77" s="115"/>
      <c r="B77" s="116"/>
      <c r="C77" s="116"/>
      <c r="D77" s="116"/>
      <c r="E77" s="609"/>
      <c r="F77" s="609"/>
      <c r="G77" s="609"/>
      <c r="H77" s="609"/>
      <c r="I77" s="609"/>
      <c r="J77" s="609"/>
      <c r="K77" s="609"/>
      <c r="L77" s="609"/>
      <c r="M77" s="609"/>
      <c r="N77" s="609"/>
      <c r="O77" s="119"/>
      <c r="P77" s="119"/>
      <c r="Q77" s="119"/>
      <c r="R77" s="119"/>
      <c r="S77" s="119"/>
      <c r="T77" s="119"/>
      <c r="U77" s="119"/>
      <c r="V77" s="119"/>
      <c r="W77" s="119"/>
      <c r="X77" s="119"/>
      <c r="Y77" s="119"/>
      <c r="Z77" s="119"/>
      <c r="AA77" s="119"/>
      <c r="AB77" s="119"/>
      <c r="AC77" s="119"/>
      <c r="AD77" s="119"/>
      <c r="AE77" s="119"/>
      <c r="AF77" s="119"/>
      <c r="AG77" s="119"/>
    </row>
    <row r="78" spans="1:33" ht="15" customHeight="1">
      <c r="A78" s="115"/>
      <c r="B78" s="116"/>
      <c r="C78" s="116"/>
      <c r="D78" s="724" t="s">
        <v>627</v>
      </c>
      <c r="E78" s="724"/>
      <c r="F78" s="724"/>
      <c r="G78" s="724"/>
      <c r="H78" s="724"/>
      <c r="I78" s="724"/>
      <c r="J78" s="724"/>
      <c r="K78" s="724"/>
      <c r="L78" s="724"/>
      <c r="M78" s="724"/>
      <c r="N78" s="724"/>
      <c r="O78" s="120"/>
      <c r="P78" s="120"/>
      <c r="Q78" s="120"/>
      <c r="R78" s="120"/>
      <c r="S78" s="120"/>
      <c r="T78" s="120"/>
      <c r="U78" s="120"/>
      <c r="V78" s="120"/>
      <c r="W78" s="120"/>
      <c r="X78" s="120"/>
      <c r="Y78" s="120"/>
      <c r="Z78" s="120"/>
      <c r="AA78" s="120"/>
      <c r="AB78" s="120"/>
      <c r="AC78" s="120"/>
      <c r="AD78" s="120"/>
      <c r="AE78" s="120"/>
      <c r="AF78" s="120"/>
      <c r="AG78" s="120"/>
    </row>
    <row r="79" spans="1:33" ht="15" customHeight="1">
      <c r="A79" s="115"/>
      <c r="B79" s="116"/>
      <c r="C79" s="116"/>
      <c r="D79" s="722" t="s">
        <v>628</v>
      </c>
      <c r="E79" s="722"/>
      <c r="F79" s="722"/>
      <c r="G79" s="722"/>
      <c r="H79" s="722"/>
      <c r="I79" s="722"/>
      <c r="J79" s="722"/>
      <c r="K79" s="722"/>
      <c r="L79" s="722"/>
      <c r="M79" s="722"/>
      <c r="N79" s="722"/>
      <c r="O79" s="119"/>
      <c r="P79" s="119"/>
      <c r="Q79" s="119"/>
      <c r="R79" s="119"/>
      <c r="S79" s="119"/>
      <c r="T79" s="119"/>
      <c r="U79" s="119"/>
      <c r="V79" s="119"/>
      <c r="W79" s="119"/>
      <c r="X79" s="119"/>
      <c r="Y79" s="119"/>
      <c r="Z79" s="119"/>
      <c r="AA79" s="119"/>
      <c r="AB79" s="119"/>
      <c r="AC79" s="119"/>
      <c r="AD79" s="119"/>
      <c r="AE79" s="119"/>
      <c r="AF79" s="119"/>
      <c r="AG79" s="119"/>
    </row>
    <row r="80" spans="1:33" ht="15" customHeight="1">
      <c r="A80" s="115"/>
      <c r="B80" s="116"/>
      <c r="C80" s="116"/>
      <c r="D80" s="722"/>
      <c r="E80" s="722"/>
      <c r="F80" s="722"/>
      <c r="G80" s="722"/>
      <c r="H80" s="722"/>
      <c r="I80" s="722"/>
      <c r="J80" s="722"/>
      <c r="K80" s="722"/>
      <c r="L80" s="722"/>
      <c r="M80" s="722"/>
      <c r="N80" s="722"/>
      <c r="O80" s="119"/>
      <c r="P80" s="119"/>
      <c r="Q80" s="119"/>
      <c r="R80" s="119"/>
      <c r="S80" s="119"/>
      <c r="T80" s="119"/>
      <c r="U80" s="119"/>
      <c r="V80" s="119"/>
      <c r="W80" s="119"/>
      <c r="X80" s="119"/>
      <c r="Y80" s="119"/>
      <c r="Z80" s="119"/>
      <c r="AA80" s="119"/>
      <c r="AB80" s="119"/>
      <c r="AC80" s="119"/>
      <c r="AD80" s="119"/>
      <c r="AE80" s="119"/>
      <c r="AF80" s="119"/>
      <c r="AG80" s="119"/>
    </row>
    <row r="81" spans="1:33" ht="9" customHeight="1">
      <c r="A81" s="115"/>
      <c r="B81" s="116"/>
      <c r="C81" s="116"/>
      <c r="D81" s="722"/>
      <c r="E81" s="722"/>
      <c r="F81" s="722"/>
      <c r="G81" s="722"/>
      <c r="H81" s="722"/>
      <c r="I81" s="722"/>
      <c r="J81" s="722"/>
      <c r="K81" s="722"/>
      <c r="L81" s="722"/>
      <c r="M81" s="722"/>
      <c r="N81" s="722"/>
      <c r="O81" s="115"/>
      <c r="P81" s="115"/>
      <c r="Q81" s="115"/>
      <c r="R81" s="115"/>
      <c r="S81" s="115"/>
      <c r="T81" s="115"/>
      <c r="U81" s="115"/>
      <c r="V81" s="115"/>
      <c r="W81" s="115"/>
      <c r="X81" s="115"/>
      <c r="Y81" s="115"/>
      <c r="Z81" s="115"/>
      <c r="AA81" s="115"/>
      <c r="AB81" s="115"/>
      <c r="AC81" s="115"/>
      <c r="AD81" s="115"/>
      <c r="AE81" s="115"/>
      <c r="AF81" s="115"/>
      <c r="AG81" s="115"/>
    </row>
    <row r="82" spans="1:33" ht="15" customHeight="1">
      <c r="A82" s="115"/>
      <c r="B82" s="116"/>
      <c r="C82" s="116" t="s">
        <v>629</v>
      </c>
      <c r="D82" s="116" t="s">
        <v>630</v>
      </c>
      <c r="E82" s="116"/>
      <c r="F82" s="116"/>
      <c r="G82" s="116"/>
      <c r="H82" s="116"/>
      <c r="I82" s="116"/>
      <c r="J82" s="116"/>
      <c r="K82" s="116"/>
      <c r="L82" s="116"/>
      <c r="M82" s="115"/>
      <c r="N82" s="115"/>
      <c r="O82" s="115"/>
      <c r="P82" s="115"/>
      <c r="Q82" s="115"/>
      <c r="R82" s="115"/>
      <c r="S82" s="115"/>
      <c r="T82" s="115"/>
      <c r="U82" s="115"/>
      <c r="V82" s="115"/>
      <c r="W82" s="115"/>
      <c r="X82" s="115"/>
      <c r="Y82" s="115"/>
      <c r="Z82" s="115"/>
      <c r="AA82" s="115"/>
      <c r="AB82" s="115"/>
      <c r="AC82" s="115"/>
      <c r="AD82" s="115"/>
      <c r="AE82" s="115"/>
      <c r="AF82" s="115"/>
      <c r="AG82" s="115"/>
    </row>
    <row r="83" spans="1:33" ht="15" customHeight="1">
      <c r="A83" s="115"/>
      <c r="B83" s="116"/>
      <c r="C83" s="116"/>
      <c r="D83" s="116" t="s">
        <v>591</v>
      </c>
      <c r="E83" s="116"/>
      <c r="F83" s="116"/>
      <c r="G83" s="116"/>
      <c r="H83" s="116"/>
      <c r="I83" s="116"/>
      <c r="J83" s="116"/>
      <c r="K83" s="116"/>
      <c r="L83" s="116"/>
      <c r="M83" s="115"/>
      <c r="N83" s="115"/>
      <c r="O83" s="115"/>
      <c r="P83" s="115"/>
      <c r="Q83" s="115"/>
      <c r="R83" s="115"/>
      <c r="S83" s="115"/>
      <c r="T83" s="115"/>
      <c r="U83" s="115"/>
      <c r="V83" s="115"/>
      <c r="W83" s="115"/>
      <c r="X83" s="115"/>
      <c r="Y83" s="115"/>
      <c r="Z83" s="115"/>
      <c r="AA83" s="115"/>
      <c r="AB83" s="115"/>
      <c r="AC83" s="115"/>
      <c r="AD83" s="115"/>
      <c r="AE83" s="115"/>
      <c r="AF83" s="115"/>
      <c r="AG83" s="115"/>
    </row>
    <row r="84" spans="1:33" ht="5.25" customHeight="1">
      <c r="A84" s="115"/>
      <c r="B84" s="116"/>
      <c r="C84" s="116"/>
      <c r="D84" s="116"/>
      <c r="E84" s="116"/>
      <c r="F84" s="116"/>
      <c r="G84" s="116"/>
      <c r="H84" s="116"/>
      <c r="I84" s="116"/>
      <c r="J84" s="116"/>
      <c r="K84" s="116"/>
      <c r="L84" s="116"/>
      <c r="M84" s="115"/>
      <c r="N84" s="115"/>
      <c r="O84" s="115"/>
      <c r="P84" s="115"/>
      <c r="Q84" s="115"/>
      <c r="R84" s="115"/>
      <c r="S84" s="115"/>
      <c r="T84" s="115"/>
      <c r="U84" s="115"/>
      <c r="V84" s="115"/>
      <c r="W84" s="115"/>
      <c r="X84" s="115"/>
      <c r="Y84" s="115"/>
      <c r="Z84" s="115"/>
      <c r="AA84" s="115"/>
      <c r="AB84" s="115"/>
      <c r="AC84" s="115"/>
      <c r="AD84" s="115"/>
      <c r="AE84" s="115"/>
      <c r="AF84" s="115"/>
      <c r="AG84" s="115"/>
    </row>
    <row r="85" spans="1:33" ht="15" customHeight="1">
      <c r="A85" s="115"/>
      <c r="B85" s="116"/>
      <c r="C85" s="116"/>
      <c r="D85" s="116" t="s">
        <v>732</v>
      </c>
      <c r="E85" s="116"/>
      <c r="F85" s="116" t="s">
        <v>635</v>
      </c>
      <c r="G85" s="115"/>
      <c r="H85" s="116"/>
      <c r="I85" s="116"/>
      <c r="J85" s="116"/>
      <c r="L85" s="116"/>
      <c r="M85" s="115"/>
      <c r="N85" s="115"/>
      <c r="O85" s="115"/>
      <c r="P85" s="115"/>
      <c r="Q85" s="115"/>
      <c r="R85" s="115"/>
      <c r="S85" s="115"/>
      <c r="T85" s="115"/>
      <c r="U85" s="115"/>
      <c r="V85" s="115"/>
      <c r="W85" s="115"/>
      <c r="X85" s="115"/>
      <c r="Y85" s="115"/>
      <c r="Z85" s="115"/>
      <c r="AA85" s="115"/>
      <c r="AB85" s="115"/>
      <c r="AC85" s="115"/>
      <c r="AD85" s="115"/>
      <c r="AE85" s="115"/>
      <c r="AF85" s="115"/>
      <c r="AG85" s="115"/>
    </row>
    <row r="86" spans="1:33" ht="15" customHeight="1">
      <c r="A86" s="115"/>
      <c r="B86" s="116"/>
      <c r="C86" s="116"/>
      <c r="D86" s="116" t="s">
        <v>636</v>
      </c>
      <c r="E86" s="116"/>
      <c r="F86" s="116"/>
      <c r="G86" s="116"/>
      <c r="H86" s="116"/>
      <c r="I86" s="116"/>
      <c r="J86" s="116"/>
      <c r="K86" s="116"/>
      <c r="L86" s="116"/>
      <c r="M86" s="115"/>
      <c r="N86" s="115"/>
      <c r="O86" s="115"/>
      <c r="P86" s="115"/>
      <c r="Q86" s="115"/>
      <c r="R86" s="115"/>
      <c r="S86" s="115"/>
      <c r="T86" s="115"/>
      <c r="U86" s="115"/>
      <c r="V86" s="115"/>
      <c r="W86" s="115"/>
      <c r="X86" s="115"/>
      <c r="Y86" s="115"/>
      <c r="Z86" s="115"/>
      <c r="AA86" s="115"/>
      <c r="AB86" s="115"/>
      <c r="AC86" s="115"/>
      <c r="AD86" s="115"/>
      <c r="AE86" s="115"/>
      <c r="AF86" s="115"/>
      <c r="AG86" s="115"/>
    </row>
    <row r="87" spans="1:33" ht="15" customHeight="1">
      <c r="A87" s="115"/>
      <c r="B87" s="116"/>
      <c r="C87" s="116"/>
      <c r="D87" s="116" t="s">
        <v>733</v>
      </c>
      <c r="E87" s="116"/>
      <c r="F87" s="116"/>
      <c r="G87" s="116" t="s">
        <v>735</v>
      </c>
      <c r="H87" s="115"/>
      <c r="I87" s="116"/>
      <c r="J87" s="116"/>
      <c r="K87" s="116"/>
      <c r="L87" s="116"/>
      <c r="N87" s="115"/>
      <c r="O87" s="115"/>
      <c r="P87" s="115"/>
      <c r="Q87" s="115"/>
      <c r="R87" s="115"/>
      <c r="S87" s="115"/>
      <c r="T87" s="115"/>
      <c r="U87" s="115"/>
      <c r="V87" s="115"/>
      <c r="W87" s="115"/>
      <c r="X87" s="115"/>
      <c r="Y87" s="115"/>
      <c r="Z87" s="115"/>
      <c r="AA87" s="115"/>
      <c r="AB87" s="115"/>
      <c r="AC87" s="115"/>
      <c r="AD87" s="115"/>
      <c r="AE87" s="115"/>
      <c r="AF87" s="115"/>
      <c r="AG87" s="115"/>
    </row>
    <row r="88" spans="1:33" ht="5.25" customHeight="1">
      <c r="A88" s="115"/>
      <c r="B88" s="116"/>
      <c r="C88" s="116"/>
      <c r="D88" s="116"/>
      <c r="E88" s="116"/>
      <c r="F88" s="116"/>
      <c r="G88" s="116"/>
      <c r="H88" s="115"/>
      <c r="I88" s="116"/>
      <c r="J88" s="116"/>
      <c r="K88" s="116"/>
      <c r="L88" s="116"/>
      <c r="M88" s="115"/>
      <c r="N88" s="115"/>
      <c r="O88" s="115"/>
      <c r="P88" s="115"/>
      <c r="Q88" s="115"/>
      <c r="R88" s="115"/>
      <c r="S88" s="115"/>
      <c r="T88" s="115"/>
      <c r="U88" s="115"/>
      <c r="V88" s="115"/>
      <c r="W88" s="115"/>
      <c r="X88" s="115"/>
      <c r="Y88" s="115"/>
      <c r="Z88" s="115"/>
      <c r="AA88" s="115"/>
      <c r="AB88" s="115"/>
      <c r="AC88" s="115"/>
      <c r="AD88" s="115"/>
      <c r="AE88" s="115"/>
      <c r="AF88" s="115"/>
      <c r="AG88" s="115"/>
    </row>
    <row r="89" spans="1:33" ht="15" customHeight="1">
      <c r="A89" s="115"/>
      <c r="B89" s="116"/>
      <c r="C89" s="116"/>
      <c r="D89" s="609" t="s">
        <v>637</v>
      </c>
      <c r="E89" s="609"/>
      <c r="F89" s="609"/>
      <c r="G89" s="609"/>
      <c r="H89" s="609"/>
      <c r="I89" s="609"/>
      <c r="J89" s="609"/>
      <c r="K89" s="609"/>
      <c r="L89" s="609"/>
      <c r="M89" s="609"/>
      <c r="N89" s="609"/>
      <c r="O89" s="119"/>
      <c r="P89" s="119"/>
      <c r="Q89" s="119"/>
      <c r="R89" s="119"/>
      <c r="S89" s="119"/>
      <c r="T89" s="119"/>
      <c r="U89" s="119"/>
      <c r="V89" s="119"/>
      <c r="W89" s="119"/>
      <c r="X89" s="119"/>
      <c r="Y89" s="119"/>
      <c r="Z89" s="119"/>
      <c r="AA89" s="119"/>
      <c r="AB89" s="119"/>
      <c r="AC89" s="119"/>
      <c r="AD89" s="119"/>
      <c r="AE89" s="119"/>
      <c r="AF89" s="119"/>
      <c r="AG89" s="119"/>
    </row>
    <row r="90" spans="1:33" ht="15" customHeight="1">
      <c r="A90" s="115"/>
      <c r="B90" s="116"/>
      <c r="C90" s="116"/>
      <c r="D90" s="609"/>
      <c r="E90" s="609"/>
      <c r="F90" s="609"/>
      <c r="G90" s="609"/>
      <c r="H90" s="609"/>
      <c r="I90" s="609"/>
      <c r="J90" s="609"/>
      <c r="K90" s="609"/>
      <c r="L90" s="609"/>
      <c r="M90" s="609"/>
      <c r="N90" s="609"/>
      <c r="O90" s="119"/>
      <c r="P90" s="119"/>
      <c r="Q90" s="119"/>
      <c r="R90" s="119"/>
      <c r="S90" s="119"/>
      <c r="T90" s="119"/>
      <c r="U90" s="119"/>
      <c r="V90" s="119"/>
      <c r="W90" s="119"/>
      <c r="X90" s="119"/>
      <c r="Y90" s="119"/>
      <c r="Z90" s="119"/>
      <c r="AA90" s="119"/>
      <c r="AB90" s="119"/>
      <c r="AC90" s="119"/>
      <c r="AD90" s="119"/>
      <c r="AE90" s="119"/>
      <c r="AF90" s="119"/>
      <c r="AG90" s="119"/>
    </row>
    <row r="91" spans="2:14" ht="13.5">
      <c r="B91" s="42"/>
      <c r="C91" s="42"/>
      <c r="D91" s="119"/>
      <c r="E91" s="119"/>
      <c r="F91" s="119"/>
      <c r="G91" s="119"/>
      <c r="H91" s="119"/>
      <c r="I91" s="119"/>
      <c r="J91" s="119"/>
      <c r="K91" s="119"/>
      <c r="L91" s="119"/>
      <c r="M91" s="119"/>
      <c r="N91" s="119"/>
    </row>
    <row r="92" spans="2:12" ht="13.5">
      <c r="B92" s="42"/>
      <c r="C92" s="42"/>
      <c r="D92" s="42"/>
      <c r="E92" s="42"/>
      <c r="F92" s="42"/>
      <c r="G92" s="42"/>
      <c r="H92" s="42"/>
      <c r="I92" s="42"/>
      <c r="J92" s="42"/>
      <c r="K92" s="42"/>
      <c r="L92" s="42"/>
    </row>
    <row r="93" spans="2:12" ht="13.5">
      <c r="B93" s="42"/>
      <c r="C93" s="42"/>
      <c r="D93" s="42"/>
      <c r="E93" s="42"/>
      <c r="F93" s="42"/>
      <c r="G93" s="42"/>
      <c r="H93" s="42"/>
      <c r="I93" s="42"/>
      <c r="J93" s="42"/>
      <c r="K93" s="42"/>
      <c r="L93" s="42"/>
    </row>
    <row r="94" spans="2:12" ht="13.5">
      <c r="B94" s="42"/>
      <c r="C94" s="42"/>
      <c r="D94" s="42"/>
      <c r="E94" s="42"/>
      <c r="F94" s="42"/>
      <c r="G94" s="42"/>
      <c r="H94" s="42"/>
      <c r="I94" s="42"/>
      <c r="J94" s="42"/>
      <c r="K94" s="42"/>
      <c r="L94" s="42"/>
    </row>
    <row r="95" spans="2:12" ht="13.5">
      <c r="B95" s="42"/>
      <c r="C95" s="42"/>
      <c r="D95" s="42"/>
      <c r="E95" s="42"/>
      <c r="F95" s="42"/>
      <c r="G95" s="42"/>
      <c r="H95" s="42"/>
      <c r="I95" s="42"/>
      <c r="J95" s="42"/>
      <c r="K95" s="42"/>
      <c r="L95" s="42"/>
    </row>
    <row r="96" spans="2:12" ht="13.5">
      <c r="B96" s="42"/>
      <c r="C96" s="42"/>
      <c r="D96" s="42"/>
      <c r="E96" s="42"/>
      <c r="F96" s="42"/>
      <c r="G96" s="42"/>
      <c r="H96" s="42"/>
      <c r="I96" s="42"/>
      <c r="J96" s="42"/>
      <c r="K96" s="42"/>
      <c r="L96" s="42"/>
    </row>
    <row r="97" spans="2:12" ht="13.5">
      <c r="B97" s="42"/>
      <c r="C97" s="42"/>
      <c r="D97" s="42"/>
      <c r="E97" s="42"/>
      <c r="F97" s="42"/>
      <c r="G97" s="42"/>
      <c r="H97" s="42"/>
      <c r="I97" s="42"/>
      <c r="J97" s="42"/>
      <c r="K97" s="42"/>
      <c r="L97" s="42"/>
    </row>
    <row r="98" spans="2:12" ht="13.5">
      <c r="B98" s="42"/>
      <c r="C98" s="42"/>
      <c r="D98" s="42"/>
      <c r="E98" s="42"/>
      <c r="F98" s="42"/>
      <c r="G98" s="42"/>
      <c r="H98" s="42"/>
      <c r="I98" s="42"/>
      <c r="J98" s="42"/>
      <c r="K98" s="42"/>
      <c r="L98" s="42"/>
    </row>
    <row r="123" ht="13.5">
      <c r="I123" s="391" t="s">
        <v>464</v>
      </c>
    </row>
  </sheetData>
  <sheetProtection/>
  <mergeCells count="20">
    <mergeCell ref="D38:N39"/>
    <mergeCell ref="D40:N44"/>
    <mergeCell ref="D89:N90"/>
    <mergeCell ref="E76:N77"/>
    <mergeCell ref="D78:N78"/>
    <mergeCell ref="D79:N81"/>
    <mergeCell ref="D62:N64"/>
    <mergeCell ref="D73:N74"/>
    <mergeCell ref="E68:N69"/>
    <mergeCell ref="D70:N72"/>
    <mergeCell ref="A2:N2"/>
    <mergeCell ref="D53:N54"/>
    <mergeCell ref="D48:N50"/>
    <mergeCell ref="D51:N52"/>
    <mergeCell ref="C5:N7"/>
    <mergeCell ref="C10:N15"/>
    <mergeCell ref="C16:N19"/>
    <mergeCell ref="D31:N33"/>
    <mergeCell ref="D34:N36"/>
    <mergeCell ref="C21:N28"/>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6.xml><?xml version="1.0" encoding="utf-8"?>
<worksheet xmlns="http://schemas.openxmlformats.org/spreadsheetml/2006/main" xmlns:r="http://schemas.openxmlformats.org/officeDocument/2006/relationships">
  <sheetPr>
    <tabColor indexed="8"/>
  </sheetPr>
  <dimension ref="A9:H52"/>
  <sheetViews>
    <sheetView showGridLines="0" view="pageBreakPreview" zoomScaleSheetLayoutView="100" zoomScalePageLayoutView="0" workbookViewId="0" topLeftCell="A1">
      <selection activeCell="A1" sqref="A1"/>
    </sheetView>
  </sheetViews>
  <sheetFormatPr defaultColWidth="8.796875" defaultRowHeight="14.25"/>
  <cols>
    <col min="1" max="1" width="4.19921875" style="129" customWidth="1"/>
    <col min="2" max="2" width="6.59765625" style="129" customWidth="1"/>
    <col min="3" max="3" width="10.59765625" style="129" customWidth="1"/>
    <col min="4" max="8" width="9" style="129" customWidth="1"/>
    <col min="9" max="9" width="4.8984375" style="129" customWidth="1"/>
    <col min="10" max="10" width="9" style="129" customWidth="1"/>
    <col min="11" max="11" width="6.59765625" style="129" customWidth="1"/>
    <col min="12" max="16384" width="9" style="129" customWidth="1"/>
  </cols>
  <sheetData>
    <row r="1" ht="24" customHeight="1"/>
    <row r="2" ht="24" customHeight="1"/>
    <row r="3" ht="24" customHeight="1"/>
    <row r="4" ht="24" customHeight="1"/>
    <row r="5" ht="24" customHeight="1"/>
    <row r="6" ht="24" customHeight="1"/>
    <row r="7" ht="24" customHeight="1"/>
    <row r="9" spans="1:8" ht="22.5" customHeight="1">
      <c r="A9" s="130"/>
      <c r="B9" s="131" t="s">
        <v>89</v>
      </c>
      <c r="C9" s="132"/>
      <c r="D9" s="132"/>
      <c r="E9" s="132"/>
      <c r="F9" s="132"/>
      <c r="G9" s="132"/>
      <c r="H9" s="132"/>
    </row>
    <row r="10" spans="1:8" ht="22.5" customHeight="1">
      <c r="A10" s="130"/>
      <c r="B10" s="131" t="s">
        <v>5</v>
      </c>
      <c r="C10" s="132"/>
      <c r="D10" s="132"/>
      <c r="E10" s="132"/>
      <c r="F10" s="132"/>
      <c r="G10" s="132"/>
      <c r="H10" s="132"/>
    </row>
    <row r="11" spans="1:8" ht="22.5" customHeight="1">
      <c r="A11" s="130"/>
      <c r="B11" s="131" t="s">
        <v>6</v>
      </c>
      <c r="C11" s="132"/>
      <c r="D11" s="132"/>
      <c r="E11" s="132"/>
      <c r="F11" s="132"/>
      <c r="G11" s="132"/>
      <c r="H11" s="132"/>
    </row>
    <row r="12" spans="1:8" ht="27" customHeight="1">
      <c r="A12" s="130"/>
      <c r="B12" s="133"/>
      <c r="C12" s="132"/>
      <c r="D12" s="132"/>
      <c r="E12" s="132"/>
      <c r="F12" s="132"/>
      <c r="G12" s="132"/>
      <c r="H12" s="132"/>
    </row>
    <row r="13" spans="1:8" ht="18" customHeight="1">
      <c r="A13" s="130"/>
      <c r="B13" s="134" t="s">
        <v>7</v>
      </c>
      <c r="C13" s="132"/>
      <c r="D13" s="132"/>
      <c r="E13" s="132"/>
      <c r="F13" s="132"/>
      <c r="G13" s="132"/>
      <c r="H13" s="132"/>
    </row>
    <row r="14" spans="1:8" ht="24.75" customHeight="1">
      <c r="A14" s="130"/>
      <c r="B14" s="135"/>
      <c r="C14" s="132"/>
      <c r="D14" s="132"/>
      <c r="E14" s="132"/>
      <c r="F14" s="132"/>
      <c r="G14" s="132"/>
      <c r="H14" s="132"/>
    </row>
    <row r="15" spans="1:8" ht="22.5" customHeight="1">
      <c r="A15" s="130"/>
      <c r="B15" s="132" t="s">
        <v>8</v>
      </c>
      <c r="C15" s="132"/>
      <c r="D15" s="132"/>
      <c r="E15" s="132" t="s">
        <v>9</v>
      </c>
      <c r="F15" s="136"/>
      <c r="H15" s="132"/>
    </row>
    <row r="16" spans="1:8" ht="22.5" customHeight="1">
      <c r="A16" s="130"/>
      <c r="B16" s="137" t="s">
        <v>10</v>
      </c>
      <c r="C16" s="132"/>
      <c r="D16" s="132"/>
      <c r="E16" s="132" t="s">
        <v>11</v>
      </c>
      <c r="F16" s="136"/>
      <c r="H16" s="132"/>
    </row>
    <row r="17" spans="1:8" ht="22.5" customHeight="1">
      <c r="A17" s="130"/>
      <c r="B17" s="137" t="s">
        <v>12</v>
      </c>
      <c r="C17" s="132"/>
      <c r="D17" s="132"/>
      <c r="E17" s="132" t="s">
        <v>13</v>
      </c>
      <c r="F17" s="136"/>
      <c r="H17" s="132"/>
    </row>
    <row r="18" spans="1:5" ht="22.5" customHeight="1">
      <c r="A18" s="130"/>
      <c r="B18" s="137" t="s">
        <v>14</v>
      </c>
      <c r="C18" s="132"/>
      <c r="D18" s="132"/>
      <c r="E18" s="132" t="s">
        <v>465</v>
      </c>
    </row>
    <row r="19" spans="2:5" ht="15" customHeight="1">
      <c r="B19" s="137"/>
      <c r="C19" s="132"/>
      <c r="D19" s="132"/>
      <c r="E19" s="132"/>
    </row>
    <row r="20" spans="2:5" ht="20.25" customHeight="1">
      <c r="B20" s="137"/>
      <c r="C20" s="138" t="s">
        <v>15</v>
      </c>
      <c r="D20" s="132"/>
      <c r="E20" s="132"/>
    </row>
    <row r="21" spans="2:5" ht="20.25" customHeight="1">
      <c r="B21" s="137"/>
      <c r="C21" s="138"/>
      <c r="D21" s="132"/>
      <c r="E21" s="132"/>
    </row>
    <row r="22" spans="6:8" ht="13.5">
      <c r="F22" s="132"/>
      <c r="G22" s="132"/>
      <c r="H22" s="132"/>
    </row>
    <row r="23" spans="3:8" ht="17.25">
      <c r="C23" s="139"/>
      <c r="F23" s="132"/>
      <c r="G23" s="132"/>
      <c r="H23" s="132"/>
    </row>
    <row r="24" spans="3:8" ht="17.25">
      <c r="C24" s="139"/>
      <c r="F24" s="132"/>
      <c r="G24" s="132"/>
      <c r="H24" s="132"/>
    </row>
    <row r="25" spans="3:8" ht="17.25">
      <c r="C25" s="139"/>
      <c r="F25" s="132"/>
      <c r="G25" s="132"/>
      <c r="H25" s="132"/>
    </row>
    <row r="26" spans="3:8" ht="17.25">
      <c r="C26" s="139"/>
      <c r="F26" s="132"/>
      <c r="G26" s="132"/>
      <c r="H26" s="132"/>
    </row>
    <row r="27" spans="3:8" ht="17.25">
      <c r="C27" s="139"/>
      <c r="F27" s="132"/>
      <c r="G27" s="132"/>
      <c r="H27" s="132"/>
    </row>
    <row r="28" spans="3:8" ht="17.25">
      <c r="C28" s="139"/>
      <c r="F28" s="132"/>
      <c r="G28" s="132"/>
      <c r="H28" s="132"/>
    </row>
    <row r="29" spans="3:8" ht="17.25">
      <c r="C29" s="139"/>
      <c r="F29" s="132"/>
      <c r="G29" s="132"/>
      <c r="H29" s="132"/>
    </row>
    <row r="30" spans="3:8" ht="17.25">
      <c r="C30" s="139"/>
      <c r="F30" s="132"/>
      <c r="G30" s="132"/>
      <c r="H30" s="132"/>
    </row>
    <row r="31" spans="3:7" ht="13.5">
      <c r="C31" s="140"/>
      <c r="D31" s="141"/>
      <c r="E31" s="142"/>
      <c r="F31" s="142"/>
      <c r="G31" s="142"/>
    </row>
    <row r="32" spans="3:7" ht="13.5">
      <c r="C32" s="141"/>
      <c r="D32" s="141"/>
      <c r="E32" s="142"/>
      <c r="F32" s="142"/>
      <c r="G32" s="142"/>
    </row>
    <row r="33" spans="3:7" ht="13.5">
      <c r="C33" s="141"/>
      <c r="D33" s="141"/>
      <c r="E33" s="142"/>
      <c r="F33" s="142"/>
      <c r="G33" s="142"/>
    </row>
    <row r="35" ht="17.25" customHeight="1"/>
    <row r="36" ht="17.25" customHeight="1"/>
    <row r="52" ht="13.5">
      <c r="F52" s="402"/>
    </row>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4"/>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227"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5"/>
      <c r="B1" s="225"/>
      <c r="C1" s="115"/>
      <c r="D1" s="115"/>
      <c r="E1" s="115"/>
      <c r="F1" s="115"/>
      <c r="G1" s="115"/>
      <c r="H1" s="224" t="s">
        <v>638</v>
      </c>
      <c r="I1" s="115"/>
      <c r="J1" s="115"/>
      <c r="K1" s="115"/>
      <c r="L1" s="115"/>
      <c r="M1" s="115"/>
      <c r="N1" s="115"/>
    </row>
    <row r="2" spans="1:14" ht="15" customHeight="1">
      <c r="A2" s="115"/>
      <c r="B2" s="226"/>
      <c r="C2" s="116"/>
      <c r="D2" s="115"/>
      <c r="E2" s="115"/>
      <c r="F2" s="116"/>
      <c r="G2" s="116"/>
      <c r="H2" s="116"/>
      <c r="I2" s="116"/>
      <c r="J2" s="115"/>
      <c r="K2" s="115"/>
      <c r="N2" s="116"/>
    </row>
    <row r="3" spans="1:14" ht="15" customHeight="1">
      <c r="A3" s="189"/>
      <c r="C3" s="116"/>
      <c r="D3" s="116"/>
      <c r="E3" s="116"/>
      <c r="F3" s="116"/>
      <c r="G3" s="116"/>
      <c r="H3" s="116"/>
      <c r="I3" s="116"/>
      <c r="J3" s="116"/>
      <c r="K3" s="116"/>
      <c r="L3" s="116"/>
      <c r="M3" s="116"/>
      <c r="N3" s="115"/>
    </row>
    <row r="4" spans="1:15" s="449" customFormat="1" ht="14.25" customHeight="1">
      <c r="A4" s="115"/>
      <c r="B4" s="226" t="s">
        <v>469</v>
      </c>
      <c r="C4" s="609" t="s">
        <v>470</v>
      </c>
      <c r="D4" s="609"/>
      <c r="E4" s="609"/>
      <c r="F4" s="609"/>
      <c r="G4" s="609"/>
      <c r="H4" s="609"/>
      <c r="I4" s="609"/>
      <c r="J4" s="609"/>
      <c r="K4" s="609"/>
      <c r="L4" s="609"/>
      <c r="M4" s="609"/>
      <c r="N4" s="609"/>
      <c r="O4" s="609"/>
    </row>
    <row r="5" spans="1:15" s="449" customFormat="1" ht="14.25" customHeight="1">
      <c r="A5" s="115"/>
      <c r="B5" s="226"/>
      <c r="C5" s="609"/>
      <c r="D5" s="609"/>
      <c r="E5" s="609"/>
      <c r="F5" s="609"/>
      <c r="G5" s="609"/>
      <c r="H5" s="609"/>
      <c r="I5" s="609"/>
      <c r="J5" s="609"/>
      <c r="K5" s="609"/>
      <c r="L5" s="609"/>
      <c r="M5" s="609"/>
      <c r="N5" s="609"/>
      <c r="O5" s="609"/>
    </row>
    <row r="6" spans="1:15" s="449" customFormat="1" ht="6.75" customHeight="1">
      <c r="A6" s="115"/>
      <c r="B6" s="226"/>
      <c r="C6" s="119"/>
      <c r="D6" s="119"/>
      <c r="E6" s="119"/>
      <c r="F6" s="119"/>
      <c r="G6" s="119"/>
      <c r="H6" s="119"/>
      <c r="I6" s="119"/>
      <c r="J6" s="119"/>
      <c r="K6" s="119"/>
      <c r="L6" s="119"/>
      <c r="M6" s="119"/>
      <c r="N6" s="119"/>
      <c r="O6" s="119"/>
    </row>
    <row r="7" spans="1:15" s="449" customFormat="1" ht="14.25" customHeight="1">
      <c r="A7" s="115"/>
      <c r="B7" s="226" t="s">
        <v>471</v>
      </c>
      <c r="C7" s="609" t="s">
        <v>472</v>
      </c>
      <c r="D7" s="609"/>
      <c r="E7" s="609"/>
      <c r="F7" s="609"/>
      <c r="G7" s="609"/>
      <c r="H7" s="609"/>
      <c r="I7" s="609"/>
      <c r="J7" s="609"/>
      <c r="K7" s="609"/>
      <c r="L7" s="609"/>
      <c r="M7" s="609"/>
      <c r="N7" s="609"/>
      <c r="O7" s="609"/>
    </row>
    <row r="8" spans="1:15" s="449" customFormat="1" ht="14.25" customHeight="1">
      <c r="A8" s="115"/>
      <c r="B8" s="226"/>
      <c r="C8" s="609"/>
      <c r="D8" s="609"/>
      <c r="E8" s="609"/>
      <c r="F8" s="609"/>
      <c r="G8" s="609"/>
      <c r="H8" s="609"/>
      <c r="I8" s="609"/>
      <c r="J8" s="609"/>
      <c r="K8" s="609"/>
      <c r="L8" s="609"/>
      <c r="M8" s="609"/>
      <c r="N8" s="609"/>
      <c r="O8" s="609"/>
    </row>
    <row r="9" spans="1:15" s="449" customFormat="1" ht="6.75" customHeight="1">
      <c r="A9" s="115"/>
      <c r="B9" s="226"/>
      <c r="C9" s="119"/>
      <c r="D9" s="119"/>
      <c r="E9" s="119"/>
      <c r="F9" s="119"/>
      <c r="G9" s="119"/>
      <c r="H9" s="119"/>
      <c r="I9" s="119"/>
      <c r="J9" s="119"/>
      <c r="K9" s="119"/>
      <c r="L9" s="119"/>
      <c r="M9" s="119"/>
      <c r="N9" s="119"/>
      <c r="O9" s="119"/>
    </row>
    <row r="10" spans="1:15" s="449" customFormat="1" ht="14.25" customHeight="1">
      <c r="A10" s="115"/>
      <c r="B10" s="226" t="s">
        <v>124</v>
      </c>
      <c r="C10" s="609" t="s">
        <v>433</v>
      </c>
      <c r="D10" s="609"/>
      <c r="E10" s="609"/>
      <c r="F10" s="609"/>
      <c r="G10" s="609"/>
      <c r="H10" s="609"/>
      <c r="I10" s="609"/>
      <c r="J10" s="609"/>
      <c r="K10" s="609"/>
      <c r="L10" s="609"/>
      <c r="M10" s="609"/>
      <c r="N10" s="609"/>
      <c r="O10" s="609"/>
    </row>
    <row r="11" spans="1:15" s="449" customFormat="1" ht="14.25" customHeight="1">
      <c r="A11" s="115"/>
      <c r="B11" s="226"/>
      <c r="C11" s="609"/>
      <c r="D11" s="609"/>
      <c r="E11" s="609"/>
      <c r="F11" s="609"/>
      <c r="G11" s="609"/>
      <c r="H11" s="609"/>
      <c r="I11" s="609"/>
      <c r="J11" s="609"/>
      <c r="K11" s="609"/>
      <c r="L11" s="609"/>
      <c r="M11" s="609"/>
      <c r="N11" s="609"/>
      <c r="O11" s="609"/>
    </row>
    <row r="12" spans="1:15" s="449" customFormat="1" ht="6.75" customHeight="1">
      <c r="A12" s="115"/>
      <c r="B12" s="226"/>
      <c r="C12" s="119"/>
      <c r="D12" s="119"/>
      <c r="E12" s="119"/>
      <c r="F12" s="119"/>
      <c r="G12" s="119"/>
      <c r="H12" s="119"/>
      <c r="I12" s="119"/>
      <c r="J12" s="119"/>
      <c r="K12" s="119"/>
      <c r="L12" s="119"/>
      <c r="M12" s="119"/>
      <c r="N12" s="119"/>
      <c r="O12" s="119"/>
    </row>
    <row r="13" spans="1:15" s="449" customFormat="1" ht="14.25" customHeight="1">
      <c r="A13" s="115"/>
      <c r="B13" s="226" t="s">
        <v>473</v>
      </c>
      <c r="C13" s="120" t="s">
        <v>639</v>
      </c>
      <c r="D13" s="120"/>
      <c r="E13" s="120"/>
      <c r="F13" s="120"/>
      <c r="G13" s="120"/>
      <c r="H13" s="123"/>
      <c r="I13" s="123"/>
      <c r="J13" s="123"/>
      <c r="K13" s="123"/>
      <c r="L13" s="123"/>
      <c r="M13" s="123"/>
      <c r="N13" s="123"/>
      <c r="O13" s="120"/>
    </row>
    <row r="14" spans="1:15" s="449" customFormat="1" ht="14.25" customHeight="1">
      <c r="A14" s="115"/>
      <c r="B14" s="226"/>
      <c r="C14" s="123" t="s">
        <v>474</v>
      </c>
      <c r="D14" s="606" t="s">
        <v>339</v>
      </c>
      <c r="E14" s="606"/>
      <c r="F14" s="606"/>
      <c r="G14" s="606"/>
      <c r="H14" s="606"/>
      <c r="I14" s="606"/>
      <c r="J14" s="606"/>
      <c r="K14" s="606"/>
      <c r="L14" s="606"/>
      <c r="M14" s="606"/>
      <c r="N14" s="606"/>
      <c r="O14" s="606"/>
    </row>
    <row r="15" spans="1:15" s="449" customFormat="1" ht="14.25" customHeight="1">
      <c r="A15" s="115"/>
      <c r="B15" s="226"/>
      <c r="C15" s="123"/>
      <c r="D15" s="606"/>
      <c r="E15" s="606"/>
      <c r="F15" s="606"/>
      <c r="G15" s="606"/>
      <c r="H15" s="606"/>
      <c r="I15" s="606"/>
      <c r="J15" s="606"/>
      <c r="K15" s="606"/>
      <c r="L15" s="606"/>
      <c r="M15" s="606"/>
      <c r="N15" s="606"/>
      <c r="O15" s="606"/>
    </row>
    <row r="16" spans="1:28" s="449" customFormat="1" ht="14.25" customHeight="1">
      <c r="A16" s="115"/>
      <c r="B16" s="226"/>
      <c r="C16" s="123"/>
      <c r="D16" s="606"/>
      <c r="E16" s="606"/>
      <c r="F16" s="606"/>
      <c r="G16" s="606"/>
      <c r="H16" s="606"/>
      <c r="I16" s="606"/>
      <c r="J16" s="606"/>
      <c r="K16" s="606"/>
      <c r="L16" s="606"/>
      <c r="M16" s="606"/>
      <c r="N16" s="606"/>
      <c r="O16" s="606"/>
      <c r="Q16" s="119"/>
      <c r="R16" s="119"/>
      <c r="S16" s="119"/>
      <c r="T16" s="119"/>
      <c r="U16" s="119"/>
      <c r="V16" s="119"/>
      <c r="W16" s="119"/>
      <c r="X16" s="119"/>
      <c r="Y16" s="119"/>
      <c r="Z16" s="119"/>
      <c r="AA16" s="119"/>
      <c r="AB16" s="119"/>
    </row>
    <row r="17" spans="1:28" s="449" customFormat="1" ht="14.25" customHeight="1">
      <c r="A17" s="115"/>
      <c r="B17" s="226"/>
      <c r="C17" s="123"/>
      <c r="D17" s="606"/>
      <c r="E17" s="606"/>
      <c r="F17" s="606"/>
      <c r="G17" s="606"/>
      <c r="H17" s="606"/>
      <c r="I17" s="606"/>
      <c r="J17" s="606"/>
      <c r="K17" s="606"/>
      <c r="L17" s="606"/>
      <c r="M17" s="606"/>
      <c r="N17" s="606"/>
      <c r="O17" s="606"/>
      <c r="Q17" s="119"/>
      <c r="R17" s="119"/>
      <c r="S17" s="119"/>
      <c r="T17" s="119"/>
      <c r="U17" s="119"/>
      <c r="V17" s="119"/>
      <c r="W17" s="119"/>
      <c r="X17" s="119"/>
      <c r="Y17" s="119"/>
      <c r="Z17" s="119"/>
      <c r="AA17" s="119"/>
      <c r="AB17" s="119"/>
    </row>
    <row r="18" spans="1:28" s="449" customFormat="1" ht="14.25" customHeight="1">
      <c r="A18" s="115"/>
      <c r="B18" s="226"/>
      <c r="C18" s="123"/>
      <c r="D18" s="606"/>
      <c r="E18" s="606"/>
      <c r="F18" s="606"/>
      <c r="G18" s="606"/>
      <c r="H18" s="606"/>
      <c r="I18" s="606"/>
      <c r="J18" s="606"/>
      <c r="K18" s="606"/>
      <c r="L18" s="606"/>
      <c r="M18" s="606"/>
      <c r="N18" s="606"/>
      <c r="O18" s="606"/>
      <c r="Q18" s="119"/>
      <c r="R18" s="119"/>
      <c r="S18" s="119"/>
      <c r="T18" s="119"/>
      <c r="U18" s="119"/>
      <c r="V18" s="119"/>
      <c r="W18" s="119"/>
      <c r="X18" s="119"/>
      <c r="Y18" s="119"/>
      <c r="Z18" s="119"/>
      <c r="AA18" s="119"/>
      <c r="AB18" s="119"/>
    </row>
    <row r="19" spans="1:28" s="449" customFormat="1" ht="14.25" customHeight="1">
      <c r="A19" s="115"/>
      <c r="B19" s="226"/>
      <c r="C19" s="123"/>
      <c r="D19" s="606"/>
      <c r="E19" s="606"/>
      <c r="F19" s="606"/>
      <c r="G19" s="606"/>
      <c r="H19" s="606"/>
      <c r="I19" s="606"/>
      <c r="J19" s="606"/>
      <c r="K19" s="606"/>
      <c r="L19" s="606"/>
      <c r="M19" s="606"/>
      <c r="N19" s="606"/>
      <c r="O19" s="606"/>
      <c r="Q19" s="119"/>
      <c r="R19" s="119"/>
      <c r="S19" s="119"/>
      <c r="T19" s="119"/>
      <c r="U19" s="119"/>
      <c r="V19" s="119"/>
      <c r="W19" s="119"/>
      <c r="X19" s="119"/>
      <c r="Y19" s="119"/>
      <c r="Z19" s="119"/>
      <c r="AA19" s="119"/>
      <c r="AB19" s="119"/>
    </row>
    <row r="20" spans="1:28" s="449" customFormat="1" ht="14.25" customHeight="1">
      <c r="A20" s="115"/>
      <c r="B20" s="226"/>
      <c r="C20" s="123" t="s">
        <v>475</v>
      </c>
      <c r="D20" s="120" t="s">
        <v>111</v>
      </c>
      <c r="E20" s="119"/>
      <c r="F20" s="119"/>
      <c r="G20" s="119"/>
      <c r="H20" s="119"/>
      <c r="I20" s="119"/>
      <c r="J20" s="119"/>
      <c r="K20" s="119"/>
      <c r="L20" s="119"/>
      <c r="M20" s="119"/>
      <c r="N20" s="119"/>
      <c r="O20" s="119"/>
      <c r="Q20" s="119"/>
      <c r="R20" s="119"/>
      <c r="S20" s="119"/>
      <c r="T20" s="119"/>
      <c r="U20" s="119"/>
      <c r="V20" s="119"/>
      <c r="W20" s="119"/>
      <c r="X20" s="119"/>
      <c r="Y20" s="119"/>
      <c r="Z20" s="119"/>
      <c r="AA20" s="119"/>
      <c r="AB20" s="119"/>
    </row>
    <row r="21" spans="1:15" s="449" customFormat="1" ht="14.25" customHeight="1">
      <c r="A21" s="115"/>
      <c r="B21" s="226"/>
      <c r="C21" s="123" t="s">
        <v>734</v>
      </c>
      <c r="D21" s="610" t="s">
        <v>112</v>
      </c>
      <c r="E21" s="610"/>
      <c r="F21" s="610"/>
      <c r="G21" s="610"/>
      <c r="H21" s="610"/>
      <c r="I21" s="610"/>
      <c r="J21" s="610"/>
      <c r="K21" s="610"/>
      <c r="L21" s="610"/>
      <c r="M21" s="610"/>
      <c r="N21" s="610"/>
      <c r="O21" s="610"/>
    </row>
    <row r="22" spans="1:28" s="449" customFormat="1" ht="14.25" customHeight="1">
      <c r="A22" s="115"/>
      <c r="B22" s="226"/>
      <c r="C22" s="123"/>
      <c r="D22" s="610"/>
      <c r="E22" s="610"/>
      <c r="F22" s="610"/>
      <c r="G22" s="610"/>
      <c r="H22" s="610"/>
      <c r="I22" s="610"/>
      <c r="J22" s="610"/>
      <c r="K22" s="610"/>
      <c r="L22" s="610"/>
      <c r="M22" s="610"/>
      <c r="N22" s="610"/>
      <c r="O22" s="610"/>
      <c r="Q22" s="533"/>
      <c r="R22" s="533"/>
      <c r="S22" s="533"/>
      <c r="T22" s="533"/>
      <c r="U22" s="533"/>
      <c r="V22" s="533"/>
      <c r="W22" s="533"/>
      <c r="X22" s="533"/>
      <c r="Y22" s="533"/>
      <c r="Z22" s="533"/>
      <c r="AA22" s="533"/>
      <c r="AB22" s="533"/>
    </row>
    <row r="23" spans="1:28" s="449" customFormat="1" ht="14.25" customHeight="1">
      <c r="A23" s="115"/>
      <c r="B23" s="226"/>
      <c r="C23" s="123"/>
      <c r="D23" s="610"/>
      <c r="E23" s="610"/>
      <c r="F23" s="610"/>
      <c r="G23" s="610"/>
      <c r="H23" s="610"/>
      <c r="I23" s="610"/>
      <c r="J23" s="610"/>
      <c r="K23" s="610"/>
      <c r="L23" s="610"/>
      <c r="M23" s="610"/>
      <c r="N23" s="610"/>
      <c r="O23" s="610"/>
      <c r="Q23" s="533"/>
      <c r="R23" s="533"/>
      <c r="S23" s="533"/>
      <c r="T23" s="533"/>
      <c r="U23" s="533"/>
      <c r="V23" s="533"/>
      <c r="W23" s="533"/>
      <c r="X23" s="533"/>
      <c r="Y23" s="533"/>
      <c r="Z23" s="533"/>
      <c r="AA23" s="533"/>
      <c r="AB23" s="533"/>
    </row>
    <row r="24" spans="1:28" s="449" customFormat="1" ht="14.25" customHeight="1">
      <c r="A24" s="115"/>
      <c r="B24" s="226"/>
      <c r="C24" s="123"/>
      <c r="D24" s="610"/>
      <c r="E24" s="610"/>
      <c r="F24" s="610"/>
      <c r="G24" s="610"/>
      <c r="H24" s="610"/>
      <c r="I24" s="610"/>
      <c r="J24" s="610"/>
      <c r="K24" s="610"/>
      <c r="L24" s="610"/>
      <c r="M24" s="610"/>
      <c r="N24" s="610"/>
      <c r="O24" s="610"/>
      <c r="Q24" s="533"/>
      <c r="R24" s="533"/>
      <c r="S24" s="533"/>
      <c r="T24" s="533"/>
      <c r="U24" s="533"/>
      <c r="V24" s="533"/>
      <c r="W24" s="533"/>
      <c r="X24" s="533"/>
      <c r="Y24" s="533"/>
      <c r="Z24" s="533"/>
      <c r="AA24" s="533"/>
      <c r="AB24" s="533"/>
    </row>
    <row r="25" spans="1:28" s="449" customFormat="1" ht="14.25" customHeight="1">
      <c r="A25" s="115"/>
      <c r="B25" s="226"/>
      <c r="C25" s="116"/>
      <c r="D25" s="610"/>
      <c r="E25" s="610"/>
      <c r="F25" s="610"/>
      <c r="G25" s="610"/>
      <c r="H25" s="610"/>
      <c r="I25" s="610"/>
      <c r="J25" s="610"/>
      <c r="K25" s="610"/>
      <c r="L25" s="610"/>
      <c r="M25" s="610"/>
      <c r="N25" s="610"/>
      <c r="O25" s="610"/>
      <c r="Q25" s="533"/>
      <c r="R25" s="533"/>
      <c r="S25" s="533"/>
      <c r="T25" s="533"/>
      <c r="U25" s="533"/>
      <c r="V25" s="533"/>
      <c r="W25" s="533"/>
      <c r="X25" s="533"/>
      <c r="Y25" s="533"/>
      <c r="Z25" s="533"/>
      <c r="AA25" s="533"/>
      <c r="AB25" s="533"/>
    </row>
    <row r="26" spans="1:28" s="449" customFormat="1" ht="14.25" customHeight="1">
      <c r="A26" s="115"/>
      <c r="B26" s="226"/>
      <c r="C26" s="116"/>
      <c r="D26" s="610"/>
      <c r="E26" s="610"/>
      <c r="F26" s="610"/>
      <c r="G26" s="610"/>
      <c r="H26" s="610"/>
      <c r="I26" s="610"/>
      <c r="J26" s="610"/>
      <c r="K26" s="610"/>
      <c r="L26" s="610"/>
      <c r="M26" s="610"/>
      <c r="N26" s="610"/>
      <c r="O26" s="610"/>
      <c r="Q26" s="533"/>
      <c r="R26" s="533"/>
      <c r="S26" s="533"/>
      <c r="T26" s="533"/>
      <c r="U26" s="533"/>
      <c r="V26" s="533"/>
      <c r="W26" s="533"/>
      <c r="X26" s="533"/>
      <c r="Y26" s="533"/>
      <c r="Z26" s="533"/>
      <c r="AA26" s="533"/>
      <c r="AB26" s="533"/>
    </row>
    <row r="27" spans="1:15" s="449" customFormat="1" ht="14.25" customHeight="1">
      <c r="A27" s="115"/>
      <c r="B27" s="226"/>
      <c r="C27" s="116"/>
      <c r="D27" s="610"/>
      <c r="E27" s="610"/>
      <c r="F27" s="610"/>
      <c r="G27" s="610"/>
      <c r="H27" s="610"/>
      <c r="I27" s="610"/>
      <c r="J27" s="610"/>
      <c r="K27" s="610"/>
      <c r="L27" s="610"/>
      <c r="M27" s="610"/>
      <c r="N27" s="610"/>
      <c r="O27" s="610"/>
    </row>
    <row r="28" spans="1:15" s="449" customFormat="1" ht="6.75" customHeight="1">
      <c r="A28" s="115"/>
      <c r="B28" s="226"/>
      <c r="C28" s="116"/>
      <c r="D28" s="119"/>
      <c r="E28" s="119"/>
      <c r="F28" s="119"/>
      <c r="G28" s="119"/>
      <c r="H28" s="119"/>
      <c r="I28" s="119"/>
      <c r="J28" s="119"/>
      <c r="K28" s="119"/>
      <c r="L28" s="119"/>
      <c r="M28" s="119"/>
      <c r="N28" s="119"/>
      <c r="O28" s="119"/>
    </row>
    <row r="29" spans="1:15" s="449" customFormat="1" ht="14.25" customHeight="1">
      <c r="A29" s="115"/>
      <c r="B29" s="226" t="s">
        <v>476</v>
      </c>
      <c r="C29" s="609" t="s">
        <v>640</v>
      </c>
      <c r="D29" s="609"/>
      <c r="E29" s="609"/>
      <c r="F29" s="609"/>
      <c r="G29" s="609"/>
      <c r="H29" s="609"/>
      <c r="I29" s="609"/>
      <c r="J29" s="609"/>
      <c r="K29" s="609"/>
      <c r="L29" s="609"/>
      <c r="M29" s="609"/>
      <c r="N29" s="609"/>
      <c r="O29" s="609"/>
    </row>
    <row r="30" spans="1:15" s="449" customFormat="1" ht="14.25" customHeight="1">
      <c r="A30" s="115"/>
      <c r="B30" s="226"/>
      <c r="C30" s="609"/>
      <c r="D30" s="609"/>
      <c r="E30" s="609"/>
      <c r="F30" s="609"/>
      <c r="G30" s="609"/>
      <c r="H30" s="609"/>
      <c r="I30" s="609"/>
      <c r="J30" s="609"/>
      <c r="K30" s="609"/>
      <c r="L30" s="609"/>
      <c r="M30" s="609"/>
      <c r="N30" s="609"/>
      <c r="O30" s="609"/>
    </row>
    <row r="31" spans="1:15" s="449" customFormat="1" ht="6.75" customHeight="1">
      <c r="A31" s="115"/>
      <c r="B31" s="226"/>
      <c r="C31" s="119"/>
      <c r="D31" s="119"/>
      <c r="E31" s="119"/>
      <c r="F31" s="119"/>
      <c r="G31" s="119"/>
      <c r="H31" s="119"/>
      <c r="I31" s="119"/>
      <c r="J31" s="119"/>
      <c r="K31" s="119"/>
      <c r="L31" s="119"/>
      <c r="M31" s="119"/>
      <c r="N31" s="119"/>
      <c r="O31" s="119"/>
    </row>
    <row r="32" spans="1:15" s="449" customFormat="1" ht="14.25" customHeight="1">
      <c r="A32" s="115"/>
      <c r="B32" s="226" t="s">
        <v>477</v>
      </c>
      <c r="C32" s="120" t="s">
        <v>117</v>
      </c>
      <c r="F32" s="115"/>
      <c r="G32" s="115"/>
      <c r="H32" s="115"/>
      <c r="I32" s="115"/>
      <c r="J32" s="115"/>
      <c r="K32" s="115"/>
      <c r="L32" s="115"/>
      <c r="M32" s="115"/>
      <c r="N32" s="115"/>
      <c r="O32" s="115"/>
    </row>
    <row r="33" spans="1:15" s="449" customFormat="1" ht="14.25" customHeight="1">
      <c r="A33" s="115"/>
      <c r="B33" s="226"/>
      <c r="C33" s="223" t="s">
        <v>478</v>
      </c>
      <c r="D33" s="116"/>
      <c r="E33" s="116"/>
      <c r="F33" s="116"/>
      <c r="G33" s="116"/>
      <c r="H33" s="116"/>
      <c r="I33" s="116"/>
      <c r="J33" s="116"/>
      <c r="K33" s="116"/>
      <c r="L33" s="116"/>
      <c r="M33" s="116"/>
      <c r="N33" s="115"/>
      <c r="O33" s="115"/>
    </row>
    <row r="34" spans="1:15" s="449" customFormat="1" ht="14.25" customHeight="1">
      <c r="A34" s="115"/>
      <c r="B34" s="226"/>
      <c r="C34" s="223" t="s">
        <v>479</v>
      </c>
      <c r="D34" s="116"/>
      <c r="E34" s="116"/>
      <c r="F34" s="116"/>
      <c r="G34" s="116"/>
      <c r="H34" s="116"/>
      <c r="I34" s="116"/>
      <c r="J34" s="116"/>
      <c r="K34" s="116"/>
      <c r="L34" s="116"/>
      <c r="M34" s="116"/>
      <c r="N34" s="115"/>
      <c r="O34" s="115"/>
    </row>
    <row r="35" spans="1:15" s="449" customFormat="1" ht="14.25" customHeight="1">
      <c r="A35" s="115"/>
      <c r="B35" s="226"/>
      <c r="C35" s="223" t="s">
        <v>480</v>
      </c>
      <c r="D35" s="124"/>
      <c r="E35" s="124"/>
      <c r="F35" s="124"/>
      <c r="G35" s="124"/>
      <c r="H35" s="124"/>
      <c r="I35" s="124"/>
      <c r="J35" s="124"/>
      <c r="K35" s="124"/>
      <c r="L35" s="124"/>
      <c r="M35" s="124"/>
      <c r="N35" s="124"/>
      <c r="O35" s="124"/>
    </row>
    <row r="36" spans="1:15" s="449" customFormat="1" ht="6.75" customHeight="1">
      <c r="A36" s="115"/>
      <c r="B36" s="226"/>
      <c r="C36" s="123"/>
      <c r="D36" s="124"/>
      <c r="E36" s="124"/>
      <c r="F36" s="124"/>
      <c r="G36" s="124"/>
      <c r="H36" s="124"/>
      <c r="I36" s="124"/>
      <c r="J36" s="124"/>
      <c r="K36" s="124"/>
      <c r="L36" s="124"/>
      <c r="M36" s="124"/>
      <c r="N36" s="124"/>
      <c r="O36" s="124"/>
    </row>
    <row r="37" spans="2:15" s="449" customFormat="1" ht="15" customHeight="1">
      <c r="B37" s="450" t="s">
        <v>481</v>
      </c>
      <c r="C37" s="123" t="s">
        <v>118</v>
      </c>
      <c r="F37" s="119"/>
      <c r="H37" s="119"/>
      <c r="I37" s="119"/>
      <c r="J37" s="119"/>
      <c r="K37" s="119"/>
      <c r="L37" s="119"/>
      <c r="M37" s="119"/>
      <c r="N37" s="119"/>
      <c r="O37" s="119"/>
    </row>
    <row r="38" spans="2:15" s="449" customFormat="1" ht="13.5" customHeight="1">
      <c r="B38" s="450"/>
      <c r="D38" s="588" t="s">
        <v>132</v>
      </c>
      <c r="E38" s="588"/>
      <c r="F38" s="588"/>
      <c r="G38" s="588"/>
      <c r="H38" s="588"/>
      <c r="I38" s="589"/>
      <c r="J38" s="587" t="s">
        <v>98</v>
      </c>
      <c r="K38" s="588"/>
      <c r="L38" s="588"/>
      <c r="M38" s="588"/>
      <c r="N38" s="588"/>
      <c r="O38" s="589"/>
    </row>
    <row r="39" spans="2:15" s="167" customFormat="1" ht="13.5" customHeight="1">
      <c r="B39" s="228"/>
      <c r="D39" s="465" t="s">
        <v>137</v>
      </c>
      <c r="E39" s="464" t="s">
        <v>133</v>
      </c>
      <c r="F39" s="464"/>
      <c r="G39" s="464"/>
      <c r="H39" s="464"/>
      <c r="I39" s="465"/>
      <c r="J39" s="590" t="s">
        <v>125</v>
      </c>
      <c r="K39" s="591"/>
      <c r="L39" s="591"/>
      <c r="M39" s="591"/>
      <c r="N39" s="591"/>
      <c r="O39" s="592"/>
    </row>
    <row r="40" spans="2:15" s="167" customFormat="1" ht="13.5" customHeight="1">
      <c r="B40" s="228"/>
      <c r="D40" s="244" t="s">
        <v>138</v>
      </c>
      <c r="E40" s="168" t="s">
        <v>134</v>
      </c>
      <c r="F40" s="168"/>
      <c r="G40" s="168"/>
      <c r="H40" s="168"/>
      <c r="I40" s="244"/>
      <c r="J40" s="593" t="s">
        <v>126</v>
      </c>
      <c r="K40" s="594"/>
      <c r="L40" s="594"/>
      <c r="M40" s="594"/>
      <c r="N40" s="594"/>
      <c r="O40" s="595"/>
    </row>
    <row r="41" spans="2:15" s="167" customFormat="1" ht="13.5" customHeight="1">
      <c r="B41" s="228"/>
      <c r="D41" s="244" t="s">
        <v>139</v>
      </c>
      <c r="E41" s="168" t="s">
        <v>135</v>
      </c>
      <c r="F41" s="168"/>
      <c r="G41" s="168"/>
      <c r="H41" s="168"/>
      <c r="I41" s="244"/>
      <c r="J41" s="593" t="s">
        <v>127</v>
      </c>
      <c r="K41" s="594"/>
      <c r="L41" s="594"/>
      <c r="M41" s="594"/>
      <c r="N41" s="594"/>
      <c r="O41" s="595"/>
    </row>
    <row r="42" spans="2:15" s="167" customFormat="1" ht="13.5" customHeight="1">
      <c r="B42" s="228"/>
      <c r="D42" s="467" t="s">
        <v>140</v>
      </c>
      <c r="E42" s="466" t="s">
        <v>136</v>
      </c>
      <c r="F42" s="466"/>
      <c r="G42" s="466"/>
      <c r="H42" s="466"/>
      <c r="I42" s="467"/>
      <c r="J42" s="596" t="s">
        <v>128</v>
      </c>
      <c r="K42" s="597"/>
      <c r="L42" s="597"/>
      <c r="M42" s="597"/>
      <c r="N42" s="597"/>
      <c r="O42" s="598"/>
    </row>
    <row r="43" spans="2:15" s="167" customFormat="1" ht="6.75" customHeight="1">
      <c r="B43" s="228"/>
      <c r="C43" s="168"/>
      <c r="D43" s="170"/>
      <c r="E43" s="170"/>
      <c r="F43" s="168"/>
      <c r="G43" s="168"/>
      <c r="H43" s="168"/>
      <c r="I43" s="168"/>
      <c r="J43" s="168"/>
      <c r="K43" s="168"/>
      <c r="L43" s="168"/>
      <c r="M43" s="168"/>
      <c r="N43" s="169"/>
      <c r="O43" s="169"/>
    </row>
    <row r="44" spans="2:15" s="449" customFormat="1" ht="15" customHeight="1">
      <c r="B44" s="450" t="s">
        <v>482</v>
      </c>
      <c r="C44" s="123" t="s">
        <v>455</v>
      </c>
      <c r="F44" s="119"/>
      <c r="H44" s="119"/>
      <c r="I44" s="119"/>
      <c r="J44" s="119"/>
      <c r="K44" s="119"/>
      <c r="L44" s="119"/>
      <c r="M44" s="119"/>
      <c r="N44" s="119"/>
      <c r="O44" s="119"/>
    </row>
    <row r="45" spans="4:15" s="460" customFormat="1" ht="13.5" customHeight="1">
      <c r="D45" s="549" t="s">
        <v>132</v>
      </c>
      <c r="E45" s="549"/>
      <c r="F45" s="550"/>
      <c r="G45" s="553" t="s">
        <v>483</v>
      </c>
      <c r="H45" s="554"/>
      <c r="I45" s="541"/>
      <c r="J45" s="599" t="s">
        <v>132</v>
      </c>
      <c r="K45" s="549"/>
      <c r="L45" s="550"/>
      <c r="M45" s="553" t="s">
        <v>483</v>
      </c>
      <c r="N45" s="554"/>
      <c r="O45" s="541"/>
    </row>
    <row r="46" spans="4:15" s="451" customFormat="1" ht="13.5" customHeight="1">
      <c r="D46" s="468" t="s">
        <v>500</v>
      </c>
      <c r="E46" s="551" t="s">
        <v>501</v>
      </c>
      <c r="F46" s="552"/>
      <c r="G46" s="611" t="s">
        <v>742</v>
      </c>
      <c r="H46" s="612"/>
      <c r="I46" s="613"/>
      <c r="J46" s="463" t="s">
        <v>484</v>
      </c>
      <c r="K46" s="583" t="s">
        <v>485</v>
      </c>
      <c r="L46" s="584"/>
      <c r="M46" s="545" t="s">
        <v>755</v>
      </c>
      <c r="N46" s="546"/>
      <c r="O46" s="546"/>
    </row>
    <row r="47" spans="4:15" s="451" customFormat="1" ht="13.5" customHeight="1">
      <c r="D47" s="469"/>
      <c r="E47" s="583"/>
      <c r="F47" s="584"/>
      <c r="G47" s="614"/>
      <c r="H47" s="615"/>
      <c r="I47" s="616"/>
      <c r="J47" s="461" t="s">
        <v>486</v>
      </c>
      <c r="K47" s="583" t="s">
        <v>487</v>
      </c>
      <c r="L47" s="584"/>
      <c r="M47" s="545" t="s">
        <v>756</v>
      </c>
      <c r="N47" s="546"/>
      <c r="O47" s="546"/>
    </row>
    <row r="48" spans="4:15" s="451" customFormat="1" ht="13.5" customHeight="1">
      <c r="D48" s="469" t="s">
        <v>502</v>
      </c>
      <c r="E48" s="583" t="s">
        <v>503</v>
      </c>
      <c r="F48" s="584"/>
      <c r="G48" s="556" t="s">
        <v>744</v>
      </c>
      <c r="H48" s="547"/>
      <c r="I48" s="547"/>
      <c r="J48" s="461" t="s">
        <v>488</v>
      </c>
      <c r="K48" s="583" t="s">
        <v>489</v>
      </c>
      <c r="L48" s="584"/>
      <c r="M48" s="545" t="s">
        <v>757</v>
      </c>
      <c r="N48" s="546"/>
      <c r="O48" s="546"/>
    </row>
    <row r="49" spans="4:15" s="451" customFormat="1" ht="13.5" customHeight="1">
      <c r="D49" s="469" t="s">
        <v>504</v>
      </c>
      <c r="E49" s="583" t="s">
        <v>505</v>
      </c>
      <c r="F49" s="584"/>
      <c r="G49" s="556" t="s">
        <v>745</v>
      </c>
      <c r="H49" s="547"/>
      <c r="I49" s="547"/>
      <c r="J49" s="461" t="s">
        <v>490</v>
      </c>
      <c r="K49" s="583" t="s">
        <v>491</v>
      </c>
      <c r="L49" s="584"/>
      <c r="M49" s="545" t="s">
        <v>758</v>
      </c>
      <c r="N49" s="546"/>
      <c r="O49" s="546"/>
    </row>
    <row r="50" spans="4:15" s="451" customFormat="1" ht="13.5" customHeight="1">
      <c r="D50" s="469" t="s">
        <v>506</v>
      </c>
      <c r="E50" s="583" t="s">
        <v>507</v>
      </c>
      <c r="F50" s="584"/>
      <c r="G50" s="556" t="s">
        <v>746</v>
      </c>
      <c r="H50" s="547"/>
      <c r="I50" s="547"/>
      <c r="J50" s="461" t="s">
        <v>492</v>
      </c>
      <c r="K50" s="583" t="s">
        <v>493</v>
      </c>
      <c r="L50" s="584"/>
      <c r="M50" s="556" t="s">
        <v>759</v>
      </c>
      <c r="N50" s="547"/>
      <c r="O50" s="548"/>
    </row>
    <row r="51" spans="4:15" s="451" customFormat="1" ht="13.5" customHeight="1">
      <c r="D51" s="469" t="s">
        <v>508</v>
      </c>
      <c r="E51" s="583" t="s">
        <v>510</v>
      </c>
      <c r="F51" s="584"/>
      <c r="G51" s="556" t="s">
        <v>748</v>
      </c>
      <c r="H51" s="547"/>
      <c r="I51" s="547"/>
      <c r="J51" s="461" t="s">
        <v>494</v>
      </c>
      <c r="K51" s="583" t="s">
        <v>495</v>
      </c>
      <c r="L51" s="584"/>
      <c r="M51" s="556" t="s">
        <v>760</v>
      </c>
      <c r="N51" s="547"/>
      <c r="O51" s="548"/>
    </row>
    <row r="52" spans="4:15" s="451" customFormat="1" ht="13.5" customHeight="1">
      <c r="D52" s="469" t="s">
        <v>511</v>
      </c>
      <c r="E52" s="583" t="s">
        <v>512</v>
      </c>
      <c r="F52" s="584"/>
      <c r="G52" s="556" t="s">
        <v>749</v>
      </c>
      <c r="H52" s="547"/>
      <c r="I52" s="547"/>
      <c r="J52" s="461" t="s">
        <v>496</v>
      </c>
      <c r="K52" s="583" t="s">
        <v>497</v>
      </c>
      <c r="L52" s="584"/>
      <c r="M52" s="556" t="s">
        <v>761</v>
      </c>
      <c r="N52" s="547"/>
      <c r="O52" s="548"/>
    </row>
    <row r="53" spans="4:15" s="451" customFormat="1" ht="13.5" customHeight="1">
      <c r="D53" s="469" t="s">
        <v>513</v>
      </c>
      <c r="E53" s="583" t="s">
        <v>515</v>
      </c>
      <c r="F53" s="584"/>
      <c r="G53" s="556" t="s">
        <v>750</v>
      </c>
      <c r="H53" s="547"/>
      <c r="I53" s="547"/>
      <c r="J53" s="461" t="s">
        <v>498</v>
      </c>
      <c r="K53" s="585" t="s">
        <v>499</v>
      </c>
      <c r="L53" s="586"/>
      <c r="M53" s="568" t="s">
        <v>762</v>
      </c>
      <c r="N53" s="569"/>
      <c r="O53" s="569"/>
    </row>
    <row r="54" spans="4:15" s="451" customFormat="1" ht="13.5" customHeight="1">
      <c r="D54" s="470" t="s">
        <v>514</v>
      </c>
      <c r="E54" s="557" t="s">
        <v>454</v>
      </c>
      <c r="F54" s="555"/>
      <c r="G54" s="600" t="s">
        <v>751</v>
      </c>
      <c r="H54" s="601"/>
      <c r="I54" s="601"/>
      <c r="J54" s="462"/>
      <c r="K54" s="566"/>
      <c r="L54" s="567"/>
      <c r="M54" s="558"/>
      <c r="N54" s="566"/>
      <c r="O54" s="566"/>
    </row>
    <row r="55" spans="2:15" s="167" customFormat="1" ht="6.75" customHeight="1">
      <c r="B55" s="228"/>
      <c r="C55" s="168"/>
      <c r="D55" s="170"/>
      <c r="E55" s="170"/>
      <c r="F55" s="168"/>
      <c r="G55" s="168"/>
      <c r="H55" s="168"/>
      <c r="I55" s="168"/>
      <c r="J55" s="168"/>
      <c r="K55" s="168"/>
      <c r="L55" s="168"/>
      <c r="M55" s="168"/>
      <c r="N55" s="169"/>
      <c r="O55" s="169"/>
    </row>
    <row r="56" spans="2:14" s="449" customFormat="1" ht="15" customHeight="1">
      <c r="B56" s="450" t="s">
        <v>462</v>
      </c>
      <c r="C56" s="123" t="s">
        <v>119</v>
      </c>
      <c r="F56" s="452"/>
      <c r="G56" s="452"/>
      <c r="H56" s="452"/>
      <c r="I56" s="452"/>
      <c r="J56" s="452"/>
      <c r="K56" s="452"/>
      <c r="L56" s="452"/>
      <c r="M56" s="452"/>
      <c r="N56" s="452"/>
    </row>
    <row r="57" spans="2:15" s="449" customFormat="1" ht="13.5" customHeight="1">
      <c r="B57" s="450"/>
      <c r="D57" s="588" t="s">
        <v>658</v>
      </c>
      <c r="E57" s="588"/>
      <c r="F57" s="589"/>
      <c r="G57" s="587" t="s">
        <v>655</v>
      </c>
      <c r="H57" s="588"/>
      <c r="I57" s="588"/>
      <c r="J57" s="588"/>
      <c r="K57" s="588"/>
      <c r="L57" s="588"/>
      <c r="M57" s="588"/>
      <c r="N57" s="588"/>
      <c r="O57" s="588"/>
    </row>
    <row r="58" spans="2:15" s="449" customFormat="1" ht="13.5" customHeight="1">
      <c r="B58" s="450"/>
      <c r="D58" s="604" t="s">
        <v>652</v>
      </c>
      <c r="E58" s="604"/>
      <c r="F58" s="605"/>
      <c r="G58" s="617" t="s">
        <v>129</v>
      </c>
      <c r="H58" s="618"/>
      <c r="I58" s="618"/>
      <c r="J58" s="618"/>
      <c r="K58" s="618"/>
      <c r="L58" s="618"/>
      <c r="M58" s="618"/>
      <c r="N58" s="618"/>
      <c r="O58" s="618"/>
    </row>
    <row r="59" spans="2:15" s="449" customFormat="1" ht="13.5" customHeight="1">
      <c r="B59" s="450"/>
      <c r="D59" s="453"/>
      <c r="E59" s="453"/>
      <c r="F59" s="244"/>
      <c r="G59" s="542"/>
      <c r="H59" s="619"/>
      <c r="I59" s="619"/>
      <c r="J59" s="619"/>
      <c r="K59" s="619"/>
      <c r="L59" s="619"/>
      <c r="M59" s="619"/>
      <c r="N59" s="619"/>
      <c r="O59" s="619"/>
    </row>
    <row r="60" spans="2:15" s="449" customFormat="1" ht="13.5" customHeight="1">
      <c r="B60" s="450"/>
      <c r="D60" s="602" t="s">
        <v>653</v>
      </c>
      <c r="E60" s="602"/>
      <c r="F60" s="603"/>
      <c r="G60" s="542" t="s">
        <v>130</v>
      </c>
      <c r="H60" s="543"/>
      <c r="I60" s="543"/>
      <c r="J60" s="543"/>
      <c r="K60" s="543"/>
      <c r="L60" s="543"/>
      <c r="M60" s="543"/>
      <c r="N60" s="543"/>
      <c r="O60" s="543"/>
    </row>
    <row r="61" spans="2:15" s="449" customFormat="1" ht="13.5" customHeight="1">
      <c r="B61" s="450"/>
      <c r="D61" s="453"/>
      <c r="E61" s="453"/>
      <c r="F61" s="244"/>
      <c r="G61" s="544"/>
      <c r="H61" s="543"/>
      <c r="I61" s="543"/>
      <c r="J61" s="543"/>
      <c r="K61" s="543"/>
      <c r="L61" s="543"/>
      <c r="M61" s="543"/>
      <c r="N61" s="543"/>
      <c r="O61" s="543"/>
    </row>
    <row r="62" spans="2:15" s="449" customFormat="1" ht="13.5" customHeight="1">
      <c r="B62" s="450"/>
      <c r="D62" s="602" t="s">
        <v>654</v>
      </c>
      <c r="E62" s="602"/>
      <c r="F62" s="603"/>
      <c r="G62" s="542" t="s">
        <v>131</v>
      </c>
      <c r="H62" s="543"/>
      <c r="I62" s="543"/>
      <c r="J62" s="543"/>
      <c r="K62" s="543"/>
      <c r="L62" s="543"/>
      <c r="M62" s="543"/>
      <c r="N62" s="543"/>
      <c r="O62" s="543"/>
    </row>
    <row r="63" spans="2:15" s="449" customFormat="1" ht="13.5" customHeight="1">
      <c r="B63" s="450"/>
      <c r="D63" s="455"/>
      <c r="E63" s="455"/>
      <c r="F63" s="456"/>
      <c r="G63" s="544"/>
      <c r="H63" s="543"/>
      <c r="I63" s="543"/>
      <c r="J63" s="543"/>
      <c r="K63" s="543"/>
      <c r="L63" s="543"/>
      <c r="M63" s="543"/>
      <c r="N63" s="543"/>
      <c r="O63" s="543"/>
    </row>
    <row r="64" spans="2:15" s="449" customFormat="1" ht="13.5" customHeight="1">
      <c r="B64" s="450"/>
      <c r="D64" s="457"/>
      <c r="E64" s="457"/>
      <c r="F64" s="458"/>
      <c r="G64" s="607"/>
      <c r="H64" s="608"/>
      <c r="I64" s="608"/>
      <c r="J64" s="608"/>
      <c r="K64" s="608"/>
      <c r="L64" s="608"/>
      <c r="M64" s="608"/>
      <c r="N64" s="608"/>
      <c r="O64" s="608"/>
    </row>
    <row r="65" spans="2:15" s="449" customFormat="1" ht="13.5" customHeight="1">
      <c r="B65" s="450"/>
      <c r="C65" s="455"/>
      <c r="D65" s="455"/>
      <c r="E65" s="455"/>
      <c r="F65" s="455"/>
      <c r="G65" s="454"/>
      <c r="H65" s="454"/>
      <c r="I65" s="454"/>
      <c r="J65" s="454"/>
      <c r="K65" s="454"/>
      <c r="L65" s="454"/>
      <c r="M65" s="454"/>
      <c r="N65" s="454"/>
      <c r="O65" s="454"/>
    </row>
    <row r="66" spans="2:14" s="449" customFormat="1" ht="13.5">
      <c r="B66" s="450"/>
      <c r="C66" s="452"/>
      <c r="D66" s="452"/>
      <c r="E66" s="452"/>
      <c r="F66" s="452"/>
      <c r="G66" s="452"/>
      <c r="H66" s="452"/>
      <c r="I66" s="116"/>
      <c r="J66" s="452"/>
      <c r="K66" s="452"/>
      <c r="L66" s="452"/>
      <c r="M66" s="452"/>
      <c r="N66" s="452"/>
    </row>
    <row r="67" spans="2:14" s="449" customFormat="1" ht="13.5">
      <c r="B67" s="450"/>
      <c r="C67" s="452"/>
      <c r="D67" s="452"/>
      <c r="E67" s="452"/>
      <c r="F67" s="452"/>
      <c r="G67" s="452"/>
      <c r="H67" s="452"/>
      <c r="I67" s="452"/>
      <c r="J67" s="452"/>
      <c r="K67" s="452"/>
      <c r="L67" s="452"/>
      <c r="M67" s="452"/>
      <c r="N67" s="452"/>
    </row>
    <row r="68" spans="2:14" s="449" customFormat="1" ht="13.5">
      <c r="B68" s="450"/>
      <c r="C68" s="452"/>
      <c r="D68" s="452"/>
      <c r="E68" s="452"/>
      <c r="F68" s="452"/>
      <c r="G68" s="452"/>
      <c r="H68" s="452"/>
      <c r="I68" s="452"/>
      <c r="J68" s="452"/>
      <c r="K68" s="452"/>
      <c r="L68" s="452"/>
      <c r="M68" s="452"/>
      <c r="N68" s="452"/>
    </row>
    <row r="69" s="449" customFormat="1" ht="13.5">
      <c r="B69" s="459"/>
    </row>
    <row r="70" s="449" customFormat="1" ht="13.5">
      <c r="B70" s="459"/>
    </row>
    <row r="71" s="449" customFormat="1" ht="13.5">
      <c r="B71" s="459"/>
    </row>
    <row r="72" s="449" customFormat="1" ht="13.5">
      <c r="B72" s="459"/>
    </row>
    <row r="73" s="449" customFormat="1" ht="13.5">
      <c r="B73" s="459"/>
    </row>
    <row r="74" s="449" customFormat="1" ht="13.5">
      <c r="B74" s="459"/>
    </row>
    <row r="75" s="449" customFormat="1" ht="13.5">
      <c r="B75" s="459"/>
    </row>
    <row r="76" s="449" customFormat="1" ht="13.5">
      <c r="B76" s="459"/>
    </row>
    <row r="77" s="449" customFormat="1" ht="13.5">
      <c r="B77" s="459"/>
    </row>
    <row r="78" s="449" customFormat="1" ht="13.5">
      <c r="B78" s="459"/>
    </row>
    <row r="79" s="449" customFormat="1" ht="13.5">
      <c r="B79" s="459"/>
    </row>
    <row r="80" s="449" customFormat="1" ht="13.5">
      <c r="B80" s="459"/>
    </row>
    <row r="81" s="449" customFormat="1" ht="13.5">
      <c r="B81" s="459"/>
    </row>
    <row r="82" s="449" customFormat="1" ht="13.5">
      <c r="B82" s="459"/>
    </row>
    <row r="83" s="449" customFormat="1" ht="13.5">
      <c r="B83" s="459"/>
    </row>
    <row r="84" s="449" customFormat="1" ht="13.5">
      <c r="B84" s="459"/>
    </row>
    <row r="85" s="449" customFormat="1" ht="13.5">
      <c r="B85" s="459"/>
    </row>
    <row r="86" s="449" customFormat="1" ht="13.5">
      <c r="B86" s="459"/>
    </row>
    <row r="87" s="449" customFormat="1" ht="13.5">
      <c r="B87" s="459"/>
    </row>
    <row r="88" s="449" customFormat="1" ht="13.5">
      <c r="B88" s="459"/>
    </row>
    <row r="89" s="449" customFormat="1" ht="13.5">
      <c r="B89" s="459"/>
    </row>
    <row r="90" s="449" customFormat="1" ht="13.5">
      <c r="B90" s="459"/>
    </row>
    <row r="91" s="449" customFormat="1" ht="13.5">
      <c r="B91" s="459"/>
    </row>
    <row r="92" s="449" customFormat="1" ht="13.5">
      <c r="B92" s="459"/>
    </row>
    <row r="93" s="449" customFormat="1" ht="13.5">
      <c r="B93" s="459"/>
    </row>
    <row r="94" s="449" customFormat="1" ht="13.5">
      <c r="B94" s="459"/>
    </row>
    <row r="95" s="449" customFormat="1" ht="13.5">
      <c r="B95" s="459"/>
    </row>
    <row r="96" s="449" customFormat="1" ht="13.5">
      <c r="B96" s="459"/>
    </row>
    <row r="97" s="449" customFormat="1" ht="13.5">
      <c r="B97" s="459"/>
    </row>
    <row r="98" s="449" customFormat="1" ht="13.5">
      <c r="B98" s="459"/>
    </row>
    <row r="99" s="449" customFormat="1" ht="13.5">
      <c r="B99" s="459"/>
    </row>
    <row r="100" s="449" customFormat="1" ht="13.5">
      <c r="B100" s="459"/>
    </row>
    <row r="101" s="449" customFormat="1" ht="13.5">
      <c r="B101" s="459"/>
    </row>
    <row r="102" s="449" customFormat="1" ht="13.5">
      <c r="B102" s="459"/>
    </row>
    <row r="103" s="449" customFormat="1" ht="13.5">
      <c r="B103" s="459"/>
    </row>
    <row r="104" s="449" customFormat="1" ht="13.5">
      <c r="B104" s="459"/>
    </row>
    <row r="105" s="449" customFormat="1" ht="13.5">
      <c r="B105" s="459"/>
    </row>
    <row r="106" s="449" customFormat="1" ht="13.5">
      <c r="B106" s="459"/>
    </row>
    <row r="107" s="449" customFormat="1" ht="13.5">
      <c r="B107" s="459"/>
    </row>
    <row r="108" s="449" customFormat="1" ht="13.5">
      <c r="B108" s="459"/>
    </row>
    <row r="109" s="449" customFormat="1" ht="13.5">
      <c r="B109" s="459"/>
    </row>
    <row r="110" s="449" customFormat="1" ht="13.5">
      <c r="B110" s="459"/>
    </row>
    <row r="111" s="449" customFormat="1" ht="13.5">
      <c r="B111" s="459"/>
    </row>
    <row r="112" s="449" customFormat="1" ht="13.5">
      <c r="B112" s="459"/>
    </row>
    <row r="113" s="449" customFormat="1" ht="13.5">
      <c r="B113" s="459"/>
    </row>
    <row r="114" s="449" customFormat="1" ht="13.5">
      <c r="B114" s="459"/>
    </row>
    <row r="115" s="449" customFormat="1" ht="13.5">
      <c r="B115" s="459"/>
    </row>
    <row r="116" s="449" customFormat="1" ht="13.5">
      <c r="B116" s="459"/>
    </row>
    <row r="117" s="449" customFormat="1" ht="13.5">
      <c r="B117" s="459"/>
    </row>
    <row r="118" s="449" customFormat="1" ht="13.5">
      <c r="B118" s="459"/>
    </row>
    <row r="119" s="449" customFormat="1" ht="13.5">
      <c r="B119" s="459"/>
    </row>
    <row r="120" s="449" customFormat="1" ht="13.5">
      <c r="B120" s="459"/>
    </row>
    <row r="121" s="449" customFormat="1" ht="13.5">
      <c r="B121" s="459"/>
    </row>
    <row r="122" s="449" customFormat="1" ht="13.5">
      <c r="B122" s="459"/>
    </row>
    <row r="123" s="449" customFormat="1" ht="13.5">
      <c r="B123" s="459"/>
    </row>
    <row r="124" s="449" customFormat="1" ht="13.5">
      <c r="B124" s="459"/>
    </row>
  </sheetData>
  <sheetProtection/>
  <mergeCells count="57">
    <mergeCell ref="D14:O19"/>
    <mergeCell ref="G62:O64"/>
    <mergeCell ref="C4:O5"/>
    <mergeCell ref="C7:O8"/>
    <mergeCell ref="C10:O11"/>
    <mergeCell ref="C29:O30"/>
    <mergeCell ref="D21:O27"/>
    <mergeCell ref="G46:I47"/>
    <mergeCell ref="G58:O59"/>
    <mergeCell ref="M52:O52"/>
    <mergeCell ref="E52:F52"/>
    <mergeCell ref="D62:F62"/>
    <mergeCell ref="D60:F60"/>
    <mergeCell ref="D58:F58"/>
    <mergeCell ref="D57:F57"/>
    <mergeCell ref="K52:L52"/>
    <mergeCell ref="G53:I53"/>
    <mergeCell ref="G54:I54"/>
    <mergeCell ref="G52:I52"/>
    <mergeCell ref="D38:I38"/>
    <mergeCell ref="M45:O45"/>
    <mergeCell ref="J38:O38"/>
    <mergeCell ref="J39:O39"/>
    <mergeCell ref="J40:O40"/>
    <mergeCell ref="J42:O42"/>
    <mergeCell ref="J41:O41"/>
    <mergeCell ref="J45:L45"/>
    <mergeCell ref="K47:L47"/>
    <mergeCell ref="G60:O61"/>
    <mergeCell ref="M46:O46"/>
    <mergeCell ref="M47:O47"/>
    <mergeCell ref="M48:O48"/>
    <mergeCell ref="M49:O49"/>
    <mergeCell ref="G50:I50"/>
    <mergeCell ref="G51:I51"/>
    <mergeCell ref="K48:L48"/>
    <mergeCell ref="G57:O57"/>
    <mergeCell ref="K49:L49"/>
    <mergeCell ref="D45:F45"/>
    <mergeCell ref="E46:F46"/>
    <mergeCell ref="E47:F47"/>
    <mergeCell ref="E48:F48"/>
    <mergeCell ref="G48:I48"/>
    <mergeCell ref="E49:F49"/>
    <mergeCell ref="G49:I49"/>
    <mergeCell ref="G45:I45"/>
    <mergeCell ref="K46:L46"/>
    <mergeCell ref="E50:F50"/>
    <mergeCell ref="K53:L54"/>
    <mergeCell ref="M53:O54"/>
    <mergeCell ref="E53:F53"/>
    <mergeCell ref="E54:F54"/>
    <mergeCell ref="K50:L50"/>
    <mergeCell ref="M50:O50"/>
    <mergeCell ref="K51:L51"/>
    <mergeCell ref="M51:O51"/>
    <mergeCell ref="E51:F51"/>
  </mergeCells>
  <printOptions/>
  <pageMargins left="0.5905511811023623" right="0.7480314960629921" top="0.5118110236220472"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12"/>
  </sheetPr>
  <dimension ref="A1:T98"/>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4" width="8.59765625" style="1" customWidth="1"/>
    <col min="15" max="20" width="9.09765625" style="1" customWidth="1"/>
    <col min="21" max="16384" width="9" style="1" customWidth="1"/>
  </cols>
  <sheetData>
    <row r="1" spans="1:13" ht="17.25">
      <c r="A1" s="386" t="s">
        <v>662</v>
      </c>
      <c r="B1" s="386"/>
      <c r="C1" s="198"/>
      <c r="D1" s="198"/>
      <c r="E1" s="12"/>
      <c r="F1" s="12"/>
      <c r="G1" s="12"/>
      <c r="H1" s="12"/>
      <c r="I1" s="12"/>
      <c r="J1" s="12"/>
      <c r="K1" s="12"/>
      <c r="L1" s="12"/>
      <c r="M1" s="12"/>
    </row>
    <row r="2" spans="1:14" ht="12" customHeight="1">
      <c r="A2" s="197"/>
      <c r="B2" s="197"/>
      <c r="C2" s="198"/>
      <c r="D2" s="198"/>
      <c r="E2" s="12"/>
      <c r="F2" s="12"/>
      <c r="G2" s="12"/>
      <c r="H2" s="12"/>
      <c r="I2" s="12"/>
      <c r="J2" s="12"/>
      <c r="K2" s="12"/>
      <c r="L2" s="12"/>
      <c r="M2" s="12"/>
      <c r="N2" s="12"/>
    </row>
    <row r="3" spans="1:14" ht="18" customHeight="1">
      <c r="A3" s="196" t="s">
        <v>443</v>
      </c>
      <c r="B3" s="196"/>
      <c r="C3" s="197"/>
      <c r="D3" s="198"/>
      <c r="E3" s="12"/>
      <c r="F3" s="12"/>
      <c r="G3" s="12"/>
      <c r="H3" s="12"/>
      <c r="I3" s="12"/>
      <c r="J3" s="12"/>
      <c r="K3" s="12"/>
      <c r="L3" s="12"/>
      <c r="M3" s="12"/>
      <c r="N3" s="12"/>
    </row>
    <row r="4" spans="1:14" ht="12" customHeight="1">
      <c r="A4" s="197"/>
      <c r="B4" s="197"/>
      <c r="C4" s="198"/>
      <c r="D4" s="198"/>
      <c r="E4" s="12"/>
      <c r="F4" s="12"/>
      <c r="G4" s="12"/>
      <c r="H4" s="12"/>
      <c r="I4" s="12"/>
      <c r="J4" s="12"/>
      <c r="K4" s="12"/>
      <c r="L4" s="12"/>
      <c r="M4" s="12"/>
      <c r="N4" s="12"/>
    </row>
    <row r="5" spans="1:11" ht="17.25">
      <c r="A5" s="196" t="s">
        <v>663</v>
      </c>
      <c r="B5" s="196"/>
      <c r="D5" s="197"/>
      <c r="E5" s="12"/>
      <c r="F5" s="12"/>
      <c r="G5" s="12"/>
      <c r="H5" s="12"/>
      <c r="I5" s="12"/>
      <c r="J5" s="12"/>
      <c r="K5" s="12"/>
    </row>
    <row r="7" spans="3:14" ht="15" customHeight="1">
      <c r="C7" s="620" t="s">
        <v>58</v>
      </c>
      <c r="D7" s="620"/>
      <c r="E7" s="620"/>
      <c r="F7" s="620"/>
      <c r="G7" s="620"/>
      <c r="H7" s="620"/>
      <c r="I7" s="620"/>
      <c r="J7" s="620"/>
      <c r="K7" s="620"/>
      <c r="L7" s="620"/>
      <c r="M7" s="620"/>
      <c r="N7" s="242"/>
    </row>
    <row r="8" spans="3:14" ht="15" customHeight="1">
      <c r="C8" s="620"/>
      <c r="D8" s="620"/>
      <c r="E8" s="620"/>
      <c r="F8" s="620"/>
      <c r="G8" s="620"/>
      <c r="H8" s="620"/>
      <c r="I8" s="620"/>
      <c r="J8" s="620"/>
      <c r="K8" s="620"/>
      <c r="L8" s="620"/>
      <c r="M8" s="620"/>
      <c r="N8" s="242"/>
    </row>
    <row r="9" spans="3:14" ht="15" customHeight="1">
      <c r="C9" s="627" t="s">
        <v>59</v>
      </c>
      <c r="D9" s="627"/>
      <c r="E9" s="627"/>
      <c r="F9" s="627"/>
      <c r="G9" s="627"/>
      <c r="H9" s="627"/>
      <c r="I9" s="627"/>
      <c r="J9" s="627"/>
      <c r="K9" s="627"/>
      <c r="L9" s="627"/>
      <c r="M9" s="627"/>
      <c r="N9" s="243"/>
    </row>
    <row r="10" spans="3:14" ht="15" customHeight="1">
      <c r="C10" s="627"/>
      <c r="D10" s="627"/>
      <c r="E10" s="627"/>
      <c r="F10" s="627"/>
      <c r="G10" s="627"/>
      <c r="H10" s="627"/>
      <c r="I10" s="627"/>
      <c r="J10" s="627"/>
      <c r="K10" s="627"/>
      <c r="L10" s="627"/>
      <c r="M10" s="627"/>
      <c r="N10" s="243"/>
    </row>
    <row r="11" spans="3:14" ht="15" customHeight="1">
      <c r="C11" s="627" t="s">
        <v>60</v>
      </c>
      <c r="D11" s="627"/>
      <c r="E11" s="627"/>
      <c r="F11" s="627"/>
      <c r="G11" s="627"/>
      <c r="H11" s="627"/>
      <c r="I11" s="627"/>
      <c r="J11" s="627"/>
      <c r="K11" s="627"/>
      <c r="L11" s="627"/>
      <c r="M11" s="627"/>
      <c r="N11" s="243"/>
    </row>
    <row r="12" spans="3:16" ht="15" customHeight="1">
      <c r="C12" s="627"/>
      <c r="D12" s="627"/>
      <c r="E12" s="627"/>
      <c r="F12" s="627"/>
      <c r="G12" s="627"/>
      <c r="H12" s="627"/>
      <c r="I12" s="627"/>
      <c r="J12" s="627"/>
      <c r="K12" s="627"/>
      <c r="L12" s="627"/>
      <c r="M12" s="627"/>
      <c r="N12" s="243"/>
      <c r="O12" s="2"/>
      <c r="P12" s="2"/>
    </row>
    <row r="13" spans="3:16" ht="13.5">
      <c r="C13" s="14"/>
      <c r="D13" s="14"/>
      <c r="E13" s="14"/>
      <c r="F13" s="14"/>
      <c r="G13" s="14"/>
      <c r="H13" s="14"/>
      <c r="I13" s="14"/>
      <c r="J13" s="14"/>
      <c r="K13" s="14"/>
      <c r="L13" s="14"/>
      <c r="M13" s="12"/>
      <c r="N13" s="12"/>
      <c r="O13" s="2"/>
      <c r="P13" s="2"/>
    </row>
    <row r="14" spans="3:20" ht="14.25" customHeight="1">
      <c r="C14" s="288" t="s">
        <v>445</v>
      </c>
      <c r="D14" s="12"/>
      <c r="E14" s="12"/>
      <c r="F14" s="12"/>
      <c r="G14" s="12"/>
      <c r="H14" s="12"/>
      <c r="I14" s="12"/>
      <c r="J14" s="12"/>
      <c r="K14" s="12"/>
      <c r="L14" s="12"/>
      <c r="M14" s="245" t="s">
        <v>690</v>
      </c>
      <c r="N14" s="12"/>
      <c r="O14" s="183"/>
      <c r="P14" s="2"/>
      <c r="Q14" s="12"/>
      <c r="T14" s="26"/>
    </row>
    <row r="15" spans="2:16" ht="13.5" customHeight="1">
      <c r="B15" s="621" t="s">
        <v>437</v>
      </c>
      <c r="C15" s="622"/>
      <c r="D15" s="628" t="s">
        <v>595</v>
      </c>
      <c r="E15" s="629"/>
      <c r="F15" s="252"/>
      <c r="G15" s="253"/>
      <c r="H15" s="271"/>
      <c r="I15" s="252"/>
      <c r="J15" s="271"/>
      <c r="K15" s="252"/>
      <c r="L15" s="252"/>
      <c r="M15" s="254"/>
      <c r="N15" s="4"/>
      <c r="O15" s="2"/>
      <c r="P15" s="2"/>
    </row>
    <row r="16" spans="2:16" ht="8.25" customHeight="1">
      <c r="B16" s="623"/>
      <c r="C16" s="624"/>
      <c r="D16" s="630"/>
      <c r="E16" s="631"/>
      <c r="F16" s="632" t="s">
        <v>689</v>
      </c>
      <c r="G16" s="633"/>
      <c r="H16" s="271"/>
      <c r="I16" s="252"/>
      <c r="J16" s="271"/>
      <c r="K16" s="272"/>
      <c r="L16" s="633" t="s">
        <v>863</v>
      </c>
      <c r="M16" s="633"/>
      <c r="N16" s="4"/>
      <c r="O16" s="2"/>
      <c r="P16" s="2"/>
    </row>
    <row r="17" spans="2:16" ht="13.5" customHeight="1">
      <c r="B17" s="623"/>
      <c r="C17" s="624"/>
      <c r="D17" s="630"/>
      <c r="E17" s="631"/>
      <c r="F17" s="634"/>
      <c r="G17" s="635"/>
      <c r="H17" s="632" t="s">
        <v>700</v>
      </c>
      <c r="I17" s="636"/>
      <c r="J17" s="637" t="s">
        <v>691</v>
      </c>
      <c r="K17" s="638"/>
      <c r="L17" s="635"/>
      <c r="M17" s="635"/>
      <c r="N17" s="4"/>
      <c r="O17" s="559"/>
      <c r="P17" s="559"/>
    </row>
    <row r="18" spans="2:16" ht="24.75" customHeight="1">
      <c r="B18" s="625"/>
      <c r="C18" s="626"/>
      <c r="D18" s="255"/>
      <c r="E18" s="269" t="s">
        <v>435</v>
      </c>
      <c r="F18" s="263"/>
      <c r="G18" s="269" t="s">
        <v>435</v>
      </c>
      <c r="H18" s="273"/>
      <c r="I18" s="269" t="s">
        <v>435</v>
      </c>
      <c r="J18" s="273"/>
      <c r="K18" s="270" t="s">
        <v>436</v>
      </c>
      <c r="L18" s="264"/>
      <c r="M18" s="269" t="s">
        <v>436</v>
      </c>
      <c r="N18" s="11"/>
      <c r="O18" s="560"/>
      <c r="P18" s="11"/>
    </row>
    <row r="19" spans="1:16" ht="12" customHeight="1">
      <c r="A19" s="7"/>
      <c r="B19" s="526"/>
      <c r="C19" s="527"/>
      <c r="D19" s="249" t="s">
        <v>679</v>
      </c>
      <c r="E19" s="250" t="s">
        <v>434</v>
      </c>
      <c r="F19" s="250" t="s">
        <v>679</v>
      </c>
      <c r="G19" s="250" t="s">
        <v>434</v>
      </c>
      <c r="H19" s="250" t="s">
        <v>679</v>
      </c>
      <c r="I19" s="250" t="s">
        <v>434</v>
      </c>
      <c r="J19" s="250" t="s">
        <v>679</v>
      </c>
      <c r="K19" s="250" t="s">
        <v>679</v>
      </c>
      <c r="L19" s="250" t="s">
        <v>679</v>
      </c>
      <c r="M19" s="250" t="s">
        <v>679</v>
      </c>
      <c r="N19" s="8"/>
      <c r="O19" s="561"/>
      <c r="P19" s="562"/>
    </row>
    <row r="20" spans="1:16" s="7" customFormat="1" ht="15" customHeight="1">
      <c r="A20" s="1"/>
      <c r="B20" s="525" t="s">
        <v>142</v>
      </c>
      <c r="C20" s="528" t="s">
        <v>673</v>
      </c>
      <c r="D20" s="256">
        <v>263421</v>
      </c>
      <c r="E20" s="281">
        <v>1.9</v>
      </c>
      <c r="F20" s="257">
        <v>251672</v>
      </c>
      <c r="G20" s="281">
        <v>2</v>
      </c>
      <c r="H20" s="257">
        <v>230701</v>
      </c>
      <c r="I20" s="281">
        <v>1.7</v>
      </c>
      <c r="J20" s="289">
        <v>20971</v>
      </c>
      <c r="K20" s="290">
        <v>1060</v>
      </c>
      <c r="L20" s="289">
        <v>11749</v>
      </c>
      <c r="M20" s="291">
        <v>-21</v>
      </c>
      <c r="N20" s="10"/>
      <c r="O20" s="563"/>
      <c r="P20" s="563"/>
    </row>
    <row r="21" spans="2:17" ht="15" customHeight="1">
      <c r="B21" s="525" t="s">
        <v>143</v>
      </c>
      <c r="C21" s="528" t="s">
        <v>674</v>
      </c>
      <c r="D21" s="258">
        <v>335076</v>
      </c>
      <c r="E21" s="281">
        <v>1.9</v>
      </c>
      <c r="F21" s="259">
        <v>311879</v>
      </c>
      <c r="G21" s="281">
        <v>1.2</v>
      </c>
      <c r="H21" s="259">
        <v>293008</v>
      </c>
      <c r="I21" s="281">
        <v>-0.5</v>
      </c>
      <c r="J21" s="292">
        <v>18871</v>
      </c>
      <c r="K21" s="290">
        <v>5103</v>
      </c>
      <c r="L21" s="292">
        <v>23197</v>
      </c>
      <c r="M21" s="291">
        <v>2420</v>
      </c>
      <c r="N21" s="10"/>
      <c r="O21" s="563"/>
      <c r="P21" s="563"/>
      <c r="Q21" s="26"/>
    </row>
    <row r="22" spans="2:16" ht="15" customHeight="1">
      <c r="B22" s="525" t="s">
        <v>144</v>
      </c>
      <c r="C22" s="528" t="s">
        <v>675</v>
      </c>
      <c r="D22" s="258">
        <v>315842</v>
      </c>
      <c r="E22" s="281">
        <v>1.5</v>
      </c>
      <c r="F22" s="259">
        <v>300963</v>
      </c>
      <c r="G22" s="281">
        <v>1.7</v>
      </c>
      <c r="H22" s="259">
        <v>267958</v>
      </c>
      <c r="I22" s="281">
        <v>2.2</v>
      </c>
      <c r="J22" s="292">
        <v>33005</v>
      </c>
      <c r="K22" s="290">
        <v>-855</v>
      </c>
      <c r="L22" s="292">
        <v>14879</v>
      </c>
      <c r="M22" s="291">
        <v>27</v>
      </c>
      <c r="N22" s="10"/>
      <c r="O22" s="563"/>
      <c r="P22" s="563"/>
    </row>
    <row r="23" spans="2:16" ht="15" customHeight="1">
      <c r="B23" s="525" t="s">
        <v>145</v>
      </c>
      <c r="C23" s="528" t="s">
        <v>688</v>
      </c>
      <c r="D23" s="258">
        <v>375665</v>
      </c>
      <c r="E23" s="281">
        <v>1.9</v>
      </c>
      <c r="F23" s="259">
        <v>373931</v>
      </c>
      <c r="G23" s="281">
        <v>1.5</v>
      </c>
      <c r="H23" s="259">
        <v>344660</v>
      </c>
      <c r="I23" s="281">
        <v>2.4</v>
      </c>
      <c r="J23" s="292">
        <v>29271</v>
      </c>
      <c r="K23" s="290">
        <v>-2611</v>
      </c>
      <c r="L23" s="292">
        <v>1734</v>
      </c>
      <c r="M23" s="291">
        <v>1655</v>
      </c>
      <c r="N23" s="10"/>
      <c r="O23" s="563"/>
      <c r="P23" s="563"/>
    </row>
    <row r="24" spans="2:16" ht="15" customHeight="1">
      <c r="B24" s="525" t="s">
        <v>146</v>
      </c>
      <c r="C24" s="528" t="s">
        <v>669</v>
      </c>
      <c r="D24" s="258">
        <v>331695</v>
      </c>
      <c r="E24" s="281">
        <v>-17.6</v>
      </c>
      <c r="F24" s="259">
        <v>329672</v>
      </c>
      <c r="G24" s="281">
        <v>1.1</v>
      </c>
      <c r="H24" s="259">
        <v>315238</v>
      </c>
      <c r="I24" s="281">
        <v>1.5</v>
      </c>
      <c r="J24" s="292">
        <v>14434</v>
      </c>
      <c r="K24" s="290">
        <v>-1081</v>
      </c>
      <c r="L24" s="292">
        <v>2023</v>
      </c>
      <c r="M24" s="291">
        <v>-74383</v>
      </c>
      <c r="N24" s="10"/>
      <c r="O24" s="563"/>
      <c r="P24" s="563"/>
    </row>
    <row r="25" spans="2:16" ht="15" customHeight="1">
      <c r="B25" s="525" t="s">
        <v>147</v>
      </c>
      <c r="C25" s="528" t="s">
        <v>687</v>
      </c>
      <c r="D25" s="258">
        <v>293563</v>
      </c>
      <c r="E25" s="281">
        <v>2.6</v>
      </c>
      <c r="F25" s="259">
        <v>285609</v>
      </c>
      <c r="G25" s="281">
        <v>3.6</v>
      </c>
      <c r="H25" s="260">
        <v>237801</v>
      </c>
      <c r="I25" s="301">
        <v>1.3</v>
      </c>
      <c r="J25" s="293">
        <v>47808</v>
      </c>
      <c r="K25" s="294">
        <v>6966</v>
      </c>
      <c r="L25" s="292">
        <v>7954</v>
      </c>
      <c r="M25" s="291">
        <v>-2274</v>
      </c>
      <c r="N25" s="10"/>
      <c r="O25" s="563"/>
      <c r="P25" s="563"/>
    </row>
    <row r="26" spans="2:16" ht="15" customHeight="1">
      <c r="B26" s="525" t="s">
        <v>148</v>
      </c>
      <c r="C26" s="528" t="s">
        <v>694</v>
      </c>
      <c r="D26" s="258">
        <v>208034</v>
      </c>
      <c r="E26" s="301">
        <v>-2</v>
      </c>
      <c r="F26" s="260">
        <v>197170</v>
      </c>
      <c r="G26" s="301">
        <v>-1.4</v>
      </c>
      <c r="H26" s="260">
        <v>187770</v>
      </c>
      <c r="I26" s="301">
        <v>-1.9</v>
      </c>
      <c r="J26" s="293">
        <v>9400</v>
      </c>
      <c r="K26" s="294">
        <v>974</v>
      </c>
      <c r="L26" s="293">
        <v>10864</v>
      </c>
      <c r="M26" s="295">
        <v>-1868</v>
      </c>
      <c r="N26" s="128"/>
      <c r="O26" s="563"/>
      <c r="P26" s="563"/>
    </row>
    <row r="27" spans="2:16" ht="15" customHeight="1">
      <c r="B27" s="525" t="s">
        <v>149</v>
      </c>
      <c r="C27" s="528" t="s">
        <v>695</v>
      </c>
      <c r="D27" s="258">
        <v>372462</v>
      </c>
      <c r="E27" s="301">
        <v>6.1</v>
      </c>
      <c r="F27" s="260">
        <v>353869</v>
      </c>
      <c r="G27" s="301">
        <v>6.9</v>
      </c>
      <c r="H27" s="260">
        <v>315602</v>
      </c>
      <c r="I27" s="301">
        <v>2.1</v>
      </c>
      <c r="J27" s="293">
        <v>38267</v>
      </c>
      <c r="K27" s="294">
        <v>16313</v>
      </c>
      <c r="L27" s="293">
        <v>18593</v>
      </c>
      <c r="M27" s="295">
        <v>-1520</v>
      </c>
      <c r="N27" s="128"/>
      <c r="O27" s="563"/>
      <c r="P27" s="563"/>
    </row>
    <row r="28" spans="2:16" ht="15" customHeight="1">
      <c r="B28" s="525" t="s">
        <v>150</v>
      </c>
      <c r="C28" s="528" t="s">
        <v>686</v>
      </c>
      <c r="D28" s="258">
        <v>295709</v>
      </c>
      <c r="E28" s="301">
        <v>-0.8</v>
      </c>
      <c r="F28" s="260">
        <v>280384</v>
      </c>
      <c r="G28" s="301">
        <v>-4.5</v>
      </c>
      <c r="H28" s="260">
        <v>255394</v>
      </c>
      <c r="I28" s="301">
        <v>-7.3</v>
      </c>
      <c r="J28" s="293">
        <v>24990</v>
      </c>
      <c r="K28" s="294">
        <v>7245</v>
      </c>
      <c r="L28" s="293">
        <v>15325</v>
      </c>
      <c r="M28" s="295">
        <v>10908</v>
      </c>
      <c r="N28" s="128"/>
      <c r="O28" s="563"/>
      <c r="P28" s="563"/>
    </row>
    <row r="29" spans="2:16" ht="15" customHeight="1">
      <c r="B29" s="525" t="s">
        <v>151</v>
      </c>
      <c r="C29" s="529" t="s">
        <v>685</v>
      </c>
      <c r="D29" s="258">
        <v>318107</v>
      </c>
      <c r="E29" s="301">
        <v>8</v>
      </c>
      <c r="F29" s="260">
        <v>309056</v>
      </c>
      <c r="G29" s="301">
        <v>8.3</v>
      </c>
      <c r="H29" s="260">
        <v>290827</v>
      </c>
      <c r="I29" s="301">
        <v>10.1</v>
      </c>
      <c r="J29" s="293">
        <v>18229</v>
      </c>
      <c r="K29" s="294">
        <v>-2900</v>
      </c>
      <c r="L29" s="293">
        <v>9051</v>
      </c>
      <c r="M29" s="295">
        <v>-349</v>
      </c>
      <c r="N29" s="128"/>
      <c r="O29" s="563"/>
      <c r="P29" s="563"/>
    </row>
    <row r="30" spans="2:16" ht="15" customHeight="1">
      <c r="B30" s="525" t="s">
        <v>152</v>
      </c>
      <c r="C30" s="528" t="s">
        <v>684</v>
      </c>
      <c r="D30" s="258">
        <v>133681</v>
      </c>
      <c r="E30" s="301">
        <v>8.9</v>
      </c>
      <c r="F30" s="260">
        <v>126496</v>
      </c>
      <c r="G30" s="301">
        <v>8.8</v>
      </c>
      <c r="H30" s="260">
        <v>120014</v>
      </c>
      <c r="I30" s="301">
        <v>9.8</v>
      </c>
      <c r="J30" s="293">
        <v>6482</v>
      </c>
      <c r="K30" s="294">
        <v>-474</v>
      </c>
      <c r="L30" s="293">
        <v>7185</v>
      </c>
      <c r="M30" s="295">
        <v>746</v>
      </c>
      <c r="N30" s="128"/>
      <c r="O30" s="563"/>
      <c r="P30" s="563"/>
    </row>
    <row r="31" spans="2:16" ht="15" customHeight="1">
      <c r="B31" s="525" t="s">
        <v>153</v>
      </c>
      <c r="C31" s="528" t="s">
        <v>683</v>
      </c>
      <c r="D31" s="258">
        <v>218547</v>
      </c>
      <c r="E31" s="301">
        <v>21.1</v>
      </c>
      <c r="F31" s="260">
        <v>177402</v>
      </c>
      <c r="G31" s="301">
        <v>0.7</v>
      </c>
      <c r="H31" s="260">
        <v>166830</v>
      </c>
      <c r="I31" s="301">
        <v>-0.7</v>
      </c>
      <c r="J31" s="293">
        <v>10572</v>
      </c>
      <c r="K31" s="294">
        <v>2637</v>
      </c>
      <c r="L31" s="293">
        <v>41145</v>
      </c>
      <c r="M31" s="295">
        <v>36543</v>
      </c>
      <c r="N31" s="128"/>
      <c r="O31" s="563"/>
      <c r="P31" s="563"/>
    </row>
    <row r="32" spans="2:16" ht="15" customHeight="1">
      <c r="B32" s="525" t="s">
        <v>154</v>
      </c>
      <c r="C32" s="528" t="s">
        <v>676</v>
      </c>
      <c r="D32" s="258">
        <v>293181</v>
      </c>
      <c r="E32" s="301">
        <v>5.6</v>
      </c>
      <c r="F32" s="260">
        <v>293151</v>
      </c>
      <c r="G32" s="301">
        <v>5.6</v>
      </c>
      <c r="H32" s="260">
        <v>290814</v>
      </c>
      <c r="I32" s="301">
        <v>5.1</v>
      </c>
      <c r="J32" s="293">
        <v>2337</v>
      </c>
      <c r="K32" s="294">
        <v>1481</v>
      </c>
      <c r="L32" s="293">
        <v>30</v>
      </c>
      <c r="M32" s="295">
        <v>2</v>
      </c>
      <c r="N32" s="128"/>
      <c r="O32" s="563"/>
      <c r="P32" s="563"/>
    </row>
    <row r="33" spans="2:16" ht="15" customHeight="1">
      <c r="B33" s="525" t="s">
        <v>155</v>
      </c>
      <c r="C33" s="528" t="s">
        <v>672</v>
      </c>
      <c r="D33" s="258">
        <v>243503</v>
      </c>
      <c r="E33" s="301">
        <v>3</v>
      </c>
      <c r="F33" s="260">
        <v>238593</v>
      </c>
      <c r="G33" s="301">
        <v>2.7</v>
      </c>
      <c r="H33" s="260">
        <v>221752</v>
      </c>
      <c r="I33" s="301">
        <v>2.6</v>
      </c>
      <c r="J33" s="293">
        <v>16841</v>
      </c>
      <c r="K33" s="294">
        <v>445</v>
      </c>
      <c r="L33" s="293">
        <v>4910</v>
      </c>
      <c r="M33" s="295">
        <v>1168</v>
      </c>
      <c r="N33" s="128"/>
      <c r="O33" s="563"/>
      <c r="P33" s="563"/>
    </row>
    <row r="34" spans="2:16" ht="15" customHeight="1">
      <c r="B34" s="525" t="s">
        <v>156</v>
      </c>
      <c r="C34" s="528" t="s">
        <v>670</v>
      </c>
      <c r="D34" s="258">
        <v>329947</v>
      </c>
      <c r="E34" s="301">
        <v>-3.8</v>
      </c>
      <c r="F34" s="260">
        <v>286558</v>
      </c>
      <c r="G34" s="301">
        <v>1.8</v>
      </c>
      <c r="H34" s="260">
        <v>273394</v>
      </c>
      <c r="I34" s="301">
        <v>0.9</v>
      </c>
      <c r="J34" s="293">
        <v>13164</v>
      </c>
      <c r="K34" s="294">
        <v>2790</v>
      </c>
      <c r="L34" s="293">
        <v>43389</v>
      </c>
      <c r="M34" s="295">
        <v>-18293</v>
      </c>
      <c r="N34" s="128"/>
      <c r="O34" s="563"/>
      <c r="P34" s="563"/>
    </row>
    <row r="35" spans="2:16" ht="15" customHeight="1">
      <c r="B35" s="530" t="s">
        <v>157</v>
      </c>
      <c r="C35" s="531" t="s">
        <v>671</v>
      </c>
      <c r="D35" s="261">
        <v>188110</v>
      </c>
      <c r="E35" s="314">
        <v>-2.6</v>
      </c>
      <c r="F35" s="262">
        <v>178626</v>
      </c>
      <c r="G35" s="314">
        <v>-5.2</v>
      </c>
      <c r="H35" s="262">
        <v>167439</v>
      </c>
      <c r="I35" s="314">
        <v>-3.8</v>
      </c>
      <c r="J35" s="296">
        <v>11187</v>
      </c>
      <c r="K35" s="297">
        <v>-3217</v>
      </c>
      <c r="L35" s="296">
        <v>9484</v>
      </c>
      <c r="M35" s="298">
        <v>4851</v>
      </c>
      <c r="N35" s="128"/>
      <c r="O35" s="563"/>
      <c r="P35" s="563"/>
    </row>
    <row r="36" spans="3:16" ht="13.5">
      <c r="C36" s="251"/>
      <c r="D36" s="12"/>
      <c r="E36" s="12"/>
      <c r="F36" s="12"/>
      <c r="G36" s="12"/>
      <c r="M36" s="126"/>
      <c r="N36" s="126"/>
      <c r="O36" s="2"/>
      <c r="P36" s="2"/>
    </row>
    <row r="37" spans="1:16" ht="18" customHeight="1">
      <c r="A37" s="196" t="s">
        <v>596</v>
      </c>
      <c r="B37" s="196"/>
      <c r="C37" s="197"/>
      <c r="D37" s="198"/>
      <c r="E37" s="12"/>
      <c r="F37" s="12"/>
      <c r="G37" s="12"/>
      <c r="H37" s="12"/>
      <c r="I37" s="12"/>
      <c r="J37" s="12"/>
      <c r="K37" s="12"/>
      <c r="L37" s="12"/>
      <c r="M37" s="12"/>
      <c r="N37" s="12"/>
      <c r="O37" s="2"/>
      <c r="P37" s="2"/>
    </row>
    <row r="38" spans="1:16" ht="13.5" customHeight="1">
      <c r="A38" s="196"/>
      <c r="B38" s="196"/>
      <c r="C38" s="197"/>
      <c r="D38" s="198"/>
      <c r="E38" s="12"/>
      <c r="F38" s="12"/>
      <c r="G38" s="12"/>
      <c r="H38" s="12"/>
      <c r="I38" s="12"/>
      <c r="J38" s="12"/>
      <c r="K38" s="12"/>
      <c r="L38" s="12"/>
      <c r="M38" s="12"/>
      <c r="N38" s="12"/>
      <c r="O38" s="2"/>
      <c r="P38" s="2"/>
    </row>
    <row r="39" spans="3:16" ht="15" customHeight="1">
      <c r="C39" s="620" t="s">
        <v>61</v>
      </c>
      <c r="D39" s="620"/>
      <c r="E39" s="620"/>
      <c r="F39" s="620"/>
      <c r="G39" s="620"/>
      <c r="H39" s="620"/>
      <c r="I39" s="620"/>
      <c r="J39" s="620"/>
      <c r="K39" s="620"/>
      <c r="L39" s="620"/>
      <c r="M39" s="620"/>
      <c r="N39" s="242"/>
      <c r="O39" s="2"/>
      <c r="P39" s="2"/>
    </row>
    <row r="40" spans="3:16" ht="15" customHeight="1">
      <c r="C40" s="620"/>
      <c r="D40" s="620"/>
      <c r="E40" s="620"/>
      <c r="F40" s="620"/>
      <c r="G40" s="620"/>
      <c r="H40" s="620"/>
      <c r="I40" s="620"/>
      <c r="J40" s="620"/>
      <c r="K40" s="620"/>
      <c r="L40" s="620"/>
      <c r="M40" s="620"/>
      <c r="N40" s="242"/>
      <c r="O40" s="2"/>
      <c r="P40" s="2"/>
    </row>
    <row r="41" spans="3:16" ht="15" customHeight="1">
      <c r="C41" s="627" t="s">
        <v>62</v>
      </c>
      <c r="D41" s="627"/>
      <c r="E41" s="627"/>
      <c r="F41" s="627"/>
      <c r="G41" s="627"/>
      <c r="H41" s="627"/>
      <c r="I41" s="627"/>
      <c r="J41" s="627"/>
      <c r="K41" s="627"/>
      <c r="L41" s="627"/>
      <c r="M41" s="627"/>
      <c r="N41" s="243"/>
      <c r="O41" s="2"/>
      <c r="P41" s="2"/>
    </row>
    <row r="42" spans="3:16" ht="15" customHeight="1">
      <c r="C42" s="627"/>
      <c r="D42" s="627"/>
      <c r="E42" s="627"/>
      <c r="F42" s="627"/>
      <c r="G42" s="627"/>
      <c r="H42" s="627"/>
      <c r="I42" s="627"/>
      <c r="J42" s="627"/>
      <c r="K42" s="627"/>
      <c r="L42" s="627"/>
      <c r="M42" s="627"/>
      <c r="N42" s="243"/>
      <c r="O42" s="2"/>
      <c r="P42" s="2"/>
    </row>
    <row r="43" spans="3:16" ht="15" customHeight="1">
      <c r="C43" s="627" t="s">
        <v>63</v>
      </c>
      <c r="D43" s="627"/>
      <c r="E43" s="627"/>
      <c r="F43" s="627"/>
      <c r="G43" s="627"/>
      <c r="H43" s="627"/>
      <c r="I43" s="627"/>
      <c r="J43" s="627"/>
      <c r="K43" s="627"/>
      <c r="L43" s="627"/>
      <c r="M43" s="627"/>
      <c r="N43" s="243"/>
      <c r="O43" s="2"/>
      <c r="P43" s="2"/>
    </row>
    <row r="44" spans="3:16" ht="15" customHeight="1">
      <c r="C44" s="627"/>
      <c r="D44" s="627"/>
      <c r="E44" s="627"/>
      <c r="F44" s="627"/>
      <c r="G44" s="627"/>
      <c r="H44" s="627"/>
      <c r="I44" s="627"/>
      <c r="J44" s="627"/>
      <c r="K44" s="627"/>
      <c r="L44" s="627"/>
      <c r="M44" s="627"/>
      <c r="N44" s="243"/>
      <c r="O44" s="2"/>
      <c r="P44" s="2"/>
    </row>
    <row r="45" spans="15:16" ht="13.5">
      <c r="O45" s="2"/>
      <c r="P45" s="2"/>
    </row>
    <row r="46" spans="3:16" ht="14.25" customHeight="1">
      <c r="C46" s="288" t="s">
        <v>447</v>
      </c>
      <c r="D46" s="12"/>
      <c r="E46" s="12"/>
      <c r="F46" s="12"/>
      <c r="G46" s="12"/>
      <c r="H46" s="12"/>
      <c r="I46" s="12"/>
      <c r="J46" s="12"/>
      <c r="K46" s="245"/>
      <c r="L46" s="12"/>
      <c r="M46" s="245" t="s">
        <v>698</v>
      </c>
      <c r="O46" s="564"/>
      <c r="P46" s="2"/>
    </row>
    <row r="47" spans="2:16" ht="13.5">
      <c r="B47" s="621" t="s">
        <v>437</v>
      </c>
      <c r="C47" s="622"/>
      <c r="D47" s="628" t="s">
        <v>595</v>
      </c>
      <c r="E47" s="629"/>
      <c r="F47" s="252"/>
      <c r="G47" s="253"/>
      <c r="H47" s="271"/>
      <c r="I47" s="252"/>
      <c r="J47" s="271"/>
      <c r="K47" s="252"/>
      <c r="L47" s="252"/>
      <c r="M47" s="254"/>
      <c r="N47" s="4"/>
      <c r="O47" s="2"/>
      <c r="P47" s="2"/>
    </row>
    <row r="48" spans="2:16" ht="8.25" customHeight="1">
      <c r="B48" s="623"/>
      <c r="C48" s="624"/>
      <c r="D48" s="630"/>
      <c r="E48" s="631"/>
      <c r="F48" s="632" t="s">
        <v>689</v>
      </c>
      <c r="G48" s="633"/>
      <c r="H48" s="271"/>
      <c r="I48" s="252"/>
      <c r="J48" s="271"/>
      <c r="K48" s="272"/>
      <c r="L48" s="633" t="s">
        <v>863</v>
      </c>
      <c r="M48" s="633"/>
      <c r="N48" s="4"/>
      <c r="O48" s="2"/>
      <c r="P48" s="2"/>
    </row>
    <row r="49" spans="2:16" ht="13.5" customHeight="1">
      <c r="B49" s="623"/>
      <c r="C49" s="624"/>
      <c r="D49" s="630"/>
      <c r="E49" s="631"/>
      <c r="F49" s="634"/>
      <c r="G49" s="635"/>
      <c r="H49" s="632" t="s">
        <v>700</v>
      </c>
      <c r="I49" s="636"/>
      <c r="J49" s="637" t="s">
        <v>691</v>
      </c>
      <c r="K49" s="638"/>
      <c r="L49" s="635"/>
      <c r="M49" s="635"/>
      <c r="N49" s="4"/>
      <c r="O49" s="559"/>
      <c r="P49" s="559"/>
    </row>
    <row r="50" spans="2:16" ht="24.75" customHeight="1">
      <c r="B50" s="625"/>
      <c r="C50" s="626"/>
      <c r="D50" s="255"/>
      <c r="E50" s="269" t="s">
        <v>435</v>
      </c>
      <c r="F50" s="263"/>
      <c r="G50" s="269" t="s">
        <v>435</v>
      </c>
      <c r="H50" s="273"/>
      <c r="I50" s="269" t="s">
        <v>435</v>
      </c>
      <c r="J50" s="273"/>
      <c r="K50" s="270" t="s">
        <v>436</v>
      </c>
      <c r="L50" s="264"/>
      <c r="M50" s="269" t="s">
        <v>436</v>
      </c>
      <c r="N50" s="11"/>
      <c r="O50" s="560"/>
      <c r="P50" s="11"/>
    </row>
    <row r="51" spans="2:16" ht="12" customHeight="1">
      <c r="B51" s="526"/>
      <c r="C51" s="527"/>
      <c r="D51" s="249" t="s">
        <v>679</v>
      </c>
      <c r="E51" s="250" t="s">
        <v>682</v>
      </c>
      <c r="F51" s="250" t="s">
        <v>679</v>
      </c>
      <c r="G51" s="250" t="s">
        <v>682</v>
      </c>
      <c r="H51" s="250" t="s">
        <v>679</v>
      </c>
      <c r="I51" s="250" t="s">
        <v>682</v>
      </c>
      <c r="J51" s="250" t="s">
        <v>679</v>
      </c>
      <c r="K51" s="250" t="s">
        <v>679</v>
      </c>
      <c r="L51" s="250" t="s">
        <v>679</v>
      </c>
      <c r="M51" s="250" t="s">
        <v>679</v>
      </c>
      <c r="N51" s="8"/>
      <c r="O51" s="561"/>
      <c r="P51" s="562"/>
    </row>
    <row r="52" spans="2:16" ht="15" customHeight="1">
      <c r="B52" s="525" t="s">
        <v>142</v>
      </c>
      <c r="C52" s="528" t="s">
        <v>673</v>
      </c>
      <c r="D52" s="256">
        <v>283131</v>
      </c>
      <c r="E52" s="281">
        <v>0.6</v>
      </c>
      <c r="F52" s="257">
        <v>273668</v>
      </c>
      <c r="G52" s="281">
        <v>0.7</v>
      </c>
      <c r="H52" s="257">
        <v>247321</v>
      </c>
      <c r="I52" s="281">
        <v>0.6</v>
      </c>
      <c r="J52" s="289">
        <v>26347</v>
      </c>
      <c r="K52" s="290">
        <v>281</v>
      </c>
      <c r="L52" s="289">
        <v>9463</v>
      </c>
      <c r="M52" s="291">
        <v>-93</v>
      </c>
      <c r="N52" s="10"/>
      <c r="O52" s="563"/>
      <c r="P52" s="563"/>
    </row>
    <row r="53" spans="2:16" ht="15" customHeight="1">
      <c r="B53" s="525" t="s">
        <v>143</v>
      </c>
      <c r="C53" s="528" t="s">
        <v>674</v>
      </c>
      <c r="D53" s="256">
        <v>320801</v>
      </c>
      <c r="E53" s="281">
        <v>-0.3</v>
      </c>
      <c r="F53" s="257">
        <v>320801</v>
      </c>
      <c r="G53" s="281">
        <v>-0.2</v>
      </c>
      <c r="H53" s="257">
        <v>298140</v>
      </c>
      <c r="I53" s="281">
        <v>1.6</v>
      </c>
      <c r="J53" s="289">
        <v>22661</v>
      </c>
      <c r="K53" s="290">
        <v>-5088</v>
      </c>
      <c r="L53" s="289">
        <v>0</v>
      </c>
      <c r="M53" s="291">
        <v>0</v>
      </c>
      <c r="N53" s="10"/>
      <c r="O53" s="563"/>
      <c r="P53" s="563"/>
    </row>
    <row r="54" spans="2:16" ht="15" customHeight="1">
      <c r="B54" s="525" t="s">
        <v>144</v>
      </c>
      <c r="C54" s="528" t="s">
        <v>675</v>
      </c>
      <c r="D54" s="256">
        <v>334176</v>
      </c>
      <c r="E54" s="281">
        <v>-0.2</v>
      </c>
      <c r="F54" s="257">
        <v>320913</v>
      </c>
      <c r="G54" s="281">
        <v>-0.1</v>
      </c>
      <c r="H54" s="257">
        <v>281561</v>
      </c>
      <c r="I54" s="281">
        <v>-0.1</v>
      </c>
      <c r="J54" s="289">
        <v>39352</v>
      </c>
      <c r="K54" s="290">
        <v>-104</v>
      </c>
      <c r="L54" s="289">
        <v>13263</v>
      </c>
      <c r="M54" s="291">
        <v>-573</v>
      </c>
      <c r="N54" s="10"/>
      <c r="O54" s="563"/>
      <c r="P54" s="563"/>
    </row>
    <row r="55" spans="2:16" ht="15" customHeight="1">
      <c r="B55" s="525" t="s">
        <v>145</v>
      </c>
      <c r="C55" s="528" t="s">
        <v>688</v>
      </c>
      <c r="D55" s="256">
        <v>375665</v>
      </c>
      <c r="E55" s="281">
        <v>-2.4</v>
      </c>
      <c r="F55" s="257">
        <v>373931</v>
      </c>
      <c r="G55" s="281">
        <v>-2.8</v>
      </c>
      <c r="H55" s="257">
        <v>344660</v>
      </c>
      <c r="I55" s="281">
        <v>-1.4</v>
      </c>
      <c r="J55" s="289">
        <v>29271</v>
      </c>
      <c r="K55" s="290">
        <v>-5923</v>
      </c>
      <c r="L55" s="289">
        <v>1734</v>
      </c>
      <c r="M55" s="291">
        <v>1617</v>
      </c>
      <c r="N55" s="10"/>
      <c r="O55" s="563"/>
      <c r="P55" s="563"/>
    </row>
    <row r="56" spans="2:16" ht="15" customHeight="1">
      <c r="B56" s="525" t="s">
        <v>146</v>
      </c>
      <c r="C56" s="528" t="s">
        <v>669</v>
      </c>
      <c r="D56" s="256">
        <v>391603</v>
      </c>
      <c r="E56" s="281">
        <v>1.5</v>
      </c>
      <c r="F56" s="257">
        <v>388749</v>
      </c>
      <c r="G56" s="281">
        <v>1.1</v>
      </c>
      <c r="H56" s="257">
        <v>367272</v>
      </c>
      <c r="I56" s="281">
        <v>1.2</v>
      </c>
      <c r="J56" s="289">
        <v>21477</v>
      </c>
      <c r="K56" s="290">
        <v>-57</v>
      </c>
      <c r="L56" s="289">
        <v>2854</v>
      </c>
      <c r="M56" s="291">
        <v>1285</v>
      </c>
      <c r="N56" s="10"/>
      <c r="O56" s="563"/>
      <c r="P56" s="563"/>
    </row>
    <row r="57" spans="2:16" ht="15" customHeight="1">
      <c r="B57" s="525" t="s">
        <v>147</v>
      </c>
      <c r="C57" s="528" t="s">
        <v>687</v>
      </c>
      <c r="D57" s="256">
        <v>294342</v>
      </c>
      <c r="E57" s="281">
        <v>5.5</v>
      </c>
      <c r="F57" s="257">
        <v>284643</v>
      </c>
      <c r="G57" s="281">
        <v>6</v>
      </c>
      <c r="H57" s="257">
        <v>239448</v>
      </c>
      <c r="I57" s="301">
        <v>8.6</v>
      </c>
      <c r="J57" s="299">
        <v>45195</v>
      </c>
      <c r="K57" s="294">
        <v>-2794</v>
      </c>
      <c r="L57" s="289">
        <v>9699</v>
      </c>
      <c r="M57" s="291">
        <v>-947</v>
      </c>
      <c r="N57" s="10"/>
      <c r="O57" s="563"/>
      <c r="P57" s="563"/>
    </row>
    <row r="58" spans="2:16" ht="15" customHeight="1">
      <c r="B58" s="525" t="s">
        <v>148</v>
      </c>
      <c r="C58" s="528" t="s">
        <v>694</v>
      </c>
      <c r="D58" s="256">
        <v>204574</v>
      </c>
      <c r="E58" s="281">
        <v>0.8</v>
      </c>
      <c r="F58" s="257">
        <v>193399</v>
      </c>
      <c r="G58" s="281">
        <v>-0.9</v>
      </c>
      <c r="H58" s="257">
        <v>182833</v>
      </c>
      <c r="I58" s="281">
        <v>-1.7</v>
      </c>
      <c r="J58" s="299">
        <v>10566</v>
      </c>
      <c r="K58" s="294">
        <v>1589</v>
      </c>
      <c r="L58" s="289">
        <v>11175</v>
      </c>
      <c r="M58" s="291">
        <v>3392</v>
      </c>
      <c r="N58" s="10"/>
      <c r="O58" s="563"/>
      <c r="P58" s="563"/>
    </row>
    <row r="59" spans="2:16" ht="15" customHeight="1">
      <c r="B59" s="525" t="s">
        <v>149</v>
      </c>
      <c r="C59" s="528" t="s">
        <v>695</v>
      </c>
      <c r="D59" s="256">
        <v>419203</v>
      </c>
      <c r="E59" s="281">
        <v>6.1</v>
      </c>
      <c r="F59" s="265">
        <v>378939</v>
      </c>
      <c r="G59" s="281">
        <v>6.4</v>
      </c>
      <c r="H59" s="257">
        <v>353143</v>
      </c>
      <c r="I59" s="281">
        <v>8.6</v>
      </c>
      <c r="J59" s="299">
        <v>25796</v>
      </c>
      <c r="K59" s="294">
        <v>-5362</v>
      </c>
      <c r="L59" s="299">
        <v>40264</v>
      </c>
      <c r="M59" s="295">
        <v>1412</v>
      </c>
      <c r="N59" s="10"/>
      <c r="O59" s="563"/>
      <c r="P59" s="563"/>
    </row>
    <row r="60" spans="2:16" ht="15" customHeight="1">
      <c r="B60" s="525" t="s">
        <v>150</v>
      </c>
      <c r="C60" s="528" t="s">
        <v>686</v>
      </c>
      <c r="D60" s="256">
        <v>344271</v>
      </c>
      <c r="E60" s="281">
        <v>2</v>
      </c>
      <c r="F60" s="265">
        <v>339119</v>
      </c>
      <c r="G60" s="281">
        <v>1.4</v>
      </c>
      <c r="H60" s="257">
        <v>308452</v>
      </c>
      <c r="I60" s="281">
        <v>0.3</v>
      </c>
      <c r="J60" s="299">
        <v>30667</v>
      </c>
      <c r="K60" s="294">
        <v>4331</v>
      </c>
      <c r="L60" s="299">
        <v>5152</v>
      </c>
      <c r="M60" s="295">
        <v>1280</v>
      </c>
      <c r="N60" s="10"/>
      <c r="O60" s="563"/>
      <c r="P60" s="563"/>
    </row>
    <row r="61" spans="2:16" ht="15" customHeight="1">
      <c r="B61" s="525" t="s">
        <v>151</v>
      </c>
      <c r="C61" s="529" t="s">
        <v>685</v>
      </c>
      <c r="D61" s="256">
        <v>326456</v>
      </c>
      <c r="E61" s="281">
        <v>-1.2</v>
      </c>
      <c r="F61" s="265">
        <v>320580</v>
      </c>
      <c r="G61" s="281">
        <v>-2.6</v>
      </c>
      <c r="H61" s="257">
        <v>293313</v>
      </c>
      <c r="I61" s="281">
        <v>-2.4</v>
      </c>
      <c r="J61" s="299">
        <v>27267</v>
      </c>
      <c r="K61" s="294">
        <v>-1080</v>
      </c>
      <c r="L61" s="299">
        <v>5876</v>
      </c>
      <c r="M61" s="295">
        <v>3975</v>
      </c>
      <c r="N61" s="10"/>
      <c r="O61" s="563"/>
      <c r="P61" s="563"/>
    </row>
    <row r="62" spans="2:16" ht="15" customHeight="1">
      <c r="B62" s="525" t="s">
        <v>152</v>
      </c>
      <c r="C62" s="528" t="s">
        <v>684</v>
      </c>
      <c r="D62" s="256">
        <v>144860</v>
      </c>
      <c r="E62" s="281">
        <v>-0.5</v>
      </c>
      <c r="F62" s="265">
        <v>142416</v>
      </c>
      <c r="G62" s="281">
        <v>1.9</v>
      </c>
      <c r="H62" s="257">
        <v>133379</v>
      </c>
      <c r="I62" s="281">
        <v>1.7</v>
      </c>
      <c r="J62" s="299">
        <v>9037</v>
      </c>
      <c r="K62" s="294">
        <v>490</v>
      </c>
      <c r="L62" s="299">
        <v>2444</v>
      </c>
      <c r="M62" s="295">
        <v>-3404</v>
      </c>
      <c r="N62" s="10"/>
      <c r="O62" s="563"/>
      <c r="P62" s="563"/>
    </row>
    <row r="63" spans="2:16" ht="15" customHeight="1">
      <c r="B63" s="525" t="s">
        <v>153</v>
      </c>
      <c r="C63" s="528" t="s">
        <v>683</v>
      </c>
      <c r="D63" s="256">
        <v>208551</v>
      </c>
      <c r="E63" s="281">
        <v>5.5</v>
      </c>
      <c r="F63" s="265">
        <v>187260</v>
      </c>
      <c r="G63" s="281">
        <v>-2.1</v>
      </c>
      <c r="H63" s="257">
        <v>173434</v>
      </c>
      <c r="I63" s="281">
        <v>-3.8</v>
      </c>
      <c r="J63" s="299">
        <v>13826</v>
      </c>
      <c r="K63" s="294">
        <v>2677</v>
      </c>
      <c r="L63" s="299">
        <v>21291</v>
      </c>
      <c r="M63" s="295">
        <v>15111</v>
      </c>
      <c r="N63" s="10"/>
      <c r="O63" s="563"/>
      <c r="P63" s="563"/>
    </row>
    <row r="64" spans="2:16" ht="15" customHeight="1">
      <c r="B64" s="525" t="s">
        <v>154</v>
      </c>
      <c r="C64" s="528" t="s">
        <v>676</v>
      </c>
      <c r="D64" s="256">
        <v>343489</v>
      </c>
      <c r="E64" s="281">
        <v>2.1</v>
      </c>
      <c r="F64" s="265">
        <v>343470</v>
      </c>
      <c r="G64" s="281">
        <v>2.2</v>
      </c>
      <c r="H64" s="257">
        <v>341507</v>
      </c>
      <c r="I64" s="281">
        <v>1.7</v>
      </c>
      <c r="J64" s="299">
        <v>1963</v>
      </c>
      <c r="K64" s="294">
        <v>1287</v>
      </c>
      <c r="L64" s="299">
        <v>19</v>
      </c>
      <c r="M64" s="295">
        <v>9</v>
      </c>
      <c r="N64" s="10"/>
      <c r="O64" s="563"/>
      <c r="P64" s="563"/>
    </row>
    <row r="65" spans="2:16" ht="15" customHeight="1">
      <c r="B65" s="525" t="s">
        <v>155</v>
      </c>
      <c r="C65" s="528" t="s">
        <v>672</v>
      </c>
      <c r="D65" s="256">
        <v>266229</v>
      </c>
      <c r="E65" s="281">
        <v>2.6</v>
      </c>
      <c r="F65" s="265">
        <v>263697</v>
      </c>
      <c r="G65" s="281">
        <v>2.7</v>
      </c>
      <c r="H65" s="257">
        <v>242406</v>
      </c>
      <c r="I65" s="281">
        <v>2.1</v>
      </c>
      <c r="J65" s="299">
        <v>21291</v>
      </c>
      <c r="K65" s="294">
        <v>1828</v>
      </c>
      <c r="L65" s="299">
        <v>2532</v>
      </c>
      <c r="M65" s="295">
        <v>-30</v>
      </c>
      <c r="N65" s="10"/>
      <c r="O65" s="563"/>
      <c r="P65" s="563"/>
    </row>
    <row r="66" spans="2:16" ht="15" customHeight="1">
      <c r="B66" s="525" t="s">
        <v>156</v>
      </c>
      <c r="C66" s="528" t="s">
        <v>670</v>
      </c>
      <c r="D66" s="256">
        <v>423492</v>
      </c>
      <c r="E66" s="281">
        <v>-8.2</v>
      </c>
      <c r="F66" s="265">
        <v>308852</v>
      </c>
      <c r="G66" s="281">
        <v>2.4</v>
      </c>
      <c r="H66" s="257">
        <v>290063</v>
      </c>
      <c r="I66" s="281">
        <v>1.7</v>
      </c>
      <c r="J66" s="299">
        <v>18789</v>
      </c>
      <c r="K66" s="294">
        <v>2662</v>
      </c>
      <c r="L66" s="299">
        <v>114640</v>
      </c>
      <c r="M66" s="295">
        <v>-44937</v>
      </c>
      <c r="N66" s="10"/>
      <c r="O66" s="563"/>
      <c r="P66" s="563"/>
    </row>
    <row r="67" spans="2:16" ht="15" customHeight="1">
      <c r="B67" s="530" t="s">
        <v>157</v>
      </c>
      <c r="C67" s="531" t="s">
        <v>671</v>
      </c>
      <c r="D67" s="266">
        <v>157802</v>
      </c>
      <c r="E67" s="284">
        <v>-7</v>
      </c>
      <c r="F67" s="267">
        <v>156579</v>
      </c>
      <c r="G67" s="284">
        <v>-6</v>
      </c>
      <c r="H67" s="268">
        <v>144211</v>
      </c>
      <c r="I67" s="284">
        <v>-7.2</v>
      </c>
      <c r="J67" s="300">
        <v>12368</v>
      </c>
      <c r="K67" s="297">
        <v>1454</v>
      </c>
      <c r="L67" s="300">
        <v>1223</v>
      </c>
      <c r="M67" s="298">
        <v>-1977</v>
      </c>
      <c r="N67" s="10"/>
      <c r="O67" s="563"/>
      <c r="P67" s="563"/>
    </row>
    <row r="68" spans="15:16" ht="13.5">
      <c r="O68" s="2"/>
      <c r="P68" s="2"/>
    </row>
    <row r="69" spans="3:16" ht="13.5">
      <c r="C69" s="251"/>
      <c r="D69" s="12"/>
      <c r="E69" s="12"/>
      <c r="G69" s="246" t="s">
        <v>458</v>
      </c>
      <c r="M69" s="126"/>
      <c r="N69" s="126"/>
      <c r="O69" s="2"/>
      <c r="P69" s="2"/>
    </row>
    <row r="70" spans="3:14" ht="13.5">
      <c r="C70" s="251"/>
      <c r="D70" s="12"/>
      <c r="E70" s="12"/>
      <c r="F70" s="12"/>
      <c r="G70" s="12"/>
      <c r="M70" s="126"/>
      <c r="N70" s="126"/>
    </row>
    <row r="71" spans="3:14" ht="13.5">
      <c r="C71" s="251"/>
      <c r="D71" s="12"/>
      <c r="E71" s="12"/>
      <c r="F71" s="12"/>
      <c r="G71" s="12"/>
      <c r="M71" s="126"/>
      <c r="N71" s="126"/>
    </row>
    <row r="72" spans="3:14" ht="13.5">
      <c r="C72" s="251"/>
      <c r="D72" s="12"/>
      <c r="E72" s="12"/>
      <c r="F72" s="12"/>
      <c r="G72" s="12"/>
      <c r="M72" s="126"/>
      <c r="N72" s="126"/>
    </row>
    <row r="73" spans="3:14" ht="13.5">
      <c r="C73" s="251"/>
      <c r="D73" s="12"/>
      <c r="E73" s="12"/>
      <c r="F73" s="12"/>
      <c r="G73" s="12"/>
      <c r="M73" s="126"/>
      <c r="N73" s="126"/>
    </row>
    <row r="74" spans="3:14" ht="13.5">
      <c r="C74" s="251"/>
      <c r="D74" s="12"/>
      <c r="E74" s="12"/>
      <c r="F74" s="12"/>
      <c r="G74" s="12"/>
      <c r="M74" s="126"/>
      <c r="N74" s="126"/>
    </row>
    <row r="75" spans="3:14" ht="13.5">
      <c r="C75" s="251"/>
      <c r="D75" s="12"/>
      <c r="E75" s="12"/>
      <c r="F75" s="12"/>
      <c r="G75" s="12"/>
      <c r="M75" s="126"/>
      <c r="N75" s="126"/>
    </row>
    <row r="76" spans="3:14" ht="13.5">
      <c r="C76" s="251"/>
      <c r="D76" s="12"/>
      <c r="E76" s="12"/>
      <c r="F76" s="12"/>
      <c r="G76" s="12"/>
      <c r="M76" s="126"/>
      <c r="N76" s="126"/>
    </row>
    <row r="77" spans="3:14" ht="13.5">
      <c r="C77" s="251"/>
      <c r="D77" s="12"/>
      <c r="E77" s="12"/>
      <c r="F77" s="12"/>
      <c r="G77" s="12"/>
      <c r="M77" s="126"/>
      <c r="N77" s="126"/>
    </row>
    <row r="78" spans="3:14" ht="13.5">
      <c r="C78" s="251"/>
      <c r="D78" s="12"/>
      <c r="E78" s="12"/>
      <c r="F78" s="12"/>
      <c r="G78" s="12"/>
      <c r="M78" s="126"/>
      <c r="N78" s="126"/>
    </row>
    <row r="79" spans="3:14" ht="13.5">
      <c r="C79" s="251"/>
      <c r="D79" s="12"/>
      <c r="E79" s="12"/>
      <c r="F79" s="12"/>
      <c r="G79" s="12"/>
      <c r="M79" s="126"/>
      <c r="N79" s="126"/>
    </row>
    <row r="80" spans="3:14" ht="13.5">
      <c r="C80" s="251"/>
      <c r="D80" s="12"/>
      <c r="E80" s="12"/>
      <c r="F80" s="12"/>
      <c r="G80" s="12"/>
      <c r="M80" s="126"/>
      <c r="N80" s="126"/>
    </row>
    <row r="81" spans="3:14" ht="13.5">
      <c r="C81" s="251"/>
      <c r="D81" s="12"/>
      <c r="E81" s="12"/>
      <c r="F81" s="12"/>
      <c r="G81" s="12"/>
      <c r="M81" s="126"/>
      <c r="N81" s="126"/>
    </row>
    <row r="82" spans="3:14" ht="13.5">
      <c r="C82" s="251"/>
      <c r="D82" s="12"/>
      <c r="E82" s="12"/>
      <c r="F82" s="12"/>
      <c r="G82" s="12"/>
      <c r="M82" s="126"/>
      <c r="N82" s="126"/>
    </row>
    <row r="83" spans="3:14" ht="13.5">
      <c r="C83" s="251"/>
      <c r="D83" s="12"/>
      <c r="E83" s="12"/>
      <c r="F83" s="12"/>
      <c r="G83" s="12"/>
      <c r="M83" s="126"/>
      <c r="N83" s="126"/>
    </row>
    <row r="84" spans="3:14" ht="13.5">
      <c r="C84" s="251"/>
      <c r="D84" s="12"/>
      <c r="E84" s="12"/>
      <c r="F84" s="12"/>
      <c r="G84" s="12"/>
      <c r="M84" s="126"/>
      <c r="N84" s="126"/>
    </row>
    <row r="85" spans="3:14" ht="13.5">
      <c r="C85" s="251"/>
      <c r="D85" s="12"/>
      <c r="E85" s="12"/>
      <c r="F85" s="12"/>
      <c r="G85" s="12"/>
      <c r="M85" s="126"/>
      <c r="N85" s="126"/>
    </row>
    <row r="86" spans="3:14" ht="13.5">
      <c r="C86" s="251"/>
      <c r="D86" s="12"/>
      <c r="E86" s="12"/>
      <c r="F86" s="12"/>
      <c r="G86" s="12"/>
      <c r="M86" s="126"/>
      <c r="N86" s="126"/>
    </row>
    <row r="87" spans="3:14" ht="13.5">
      <c r="C87" s="251"/>
      <c r="D87" s="12"/>
      <c r="E87" s="12"/>
      <c r="F87" s="12"/>
      <c r="G87" s="12"/>
      <c r="M87" s="126"/>
      <c r="N87" s="126"/>
    </row>
    <row r="88" spans="3:14" ht="13.5">
      <c r="C88" s="251"/>
      <c r="D88" s="12"/>
      <c r="E88" s="12"/>
      <c r="F88" s="12"/>
      <c r="G88" s="12"/>
      <c r="M88" s="126"/>
      <c r="N88" s="126"/>
    </row>
    <row r="89" spans="3:14" ht="13.5">
      <c r="C89" s="251"/>
      <c r="D89" s="12"/>
      <c r="E89" s="12"/>
      <c r="F89" s="12"/>
      <c r="G89" s="12"/>
      <c r="M89" s="126"/>
      <c r="N89" s="126"/>
    </row>
    <row r="90" spans="3:14" ht="13.5">
      <c r="C90" s="251"/>
      <c r="D90" s="12"/>
      <c r="E90" s="12"/>
      <c r="F90" s="12"/>
      <c r="G90" s="12"/>
      <c r="M90" s="126"/>
      <c r="N90" s="126"/>
    </row>
    <row r="91" spans="3:14" ht="13.5">
      <c r="C91" s="251"/>
      <c r="D91" s="12"/>
      <c r="E91" s="12"/>
      <c r="F91" s="12"/>
      <c r="G91" s="12"/>
      <c r="M91" s="126"/>
      <c r="N91" s="126"/>
    </row>
    <row r="92" spans="3:14" ht="13.5">
      <c r="C92" s="251"/>
      <c r="D92" s="12"/>
      <c r="E92" s="12"/>
      <c r="F92" s="12"/>
      <c r="G92" s="12"/>
      <c r="M92" s="126"/>
      <c r="N92" s="126"/>
    </row>
    <row r="93" spans="3:14" ht="13.5">
      <c r="C93" s="251"/>
      <c r="D93" s="12"/>
      <c r="E93" s="12"/>
      <c r="F93" s="12"/>
      <c r="G93" s="12"/>
      <c r="M93" s="126"/>
      <c r="N93" s="126"/>
    </row>
    <row r="94" spans="3:14" ht="13.5">
      <c r="C94" s="251"/>
      <c r="D94" s="12"/>
      <c r="E94" s="12"/>
      <c r="F94" s="12"/>
      <c r="G94" s="12"/>
      <c r="M94" s="126"/>
      <c r="N94" s="126"/>
    </row>
    <row r="95" spans="3:14" ht="13.5">
      <c r="C95" s="251"/>
      <c r="D95" s="12"/>
      <c r="E95" s="12"/>
      <c r="F95" s="12"/>
      <c r="G95" s="12"/>
      <c r="M95" s="126"/>
      <c r="N95" s="126"/>
    </row>
    <row r="96" spans="3:14" ht="13.5">
      <c r="C96" s="251"/>
      <c r="D96" s="12"/>
      <c r="E96" s="12"/>
      <c r="F96" s="12"/>
      <c r="G96" s="246" t="s">
        <v>444</v>
      </c>
      <c r="M96" s="126"/>
      <c r="N96" s="126"/>
    </row>
    <row r="97" spans="3:14" ht="13.5">
      <c r="C97" s="251"/>
      <c r="D97" s="12"/>
      <c r="E97" s="12"/>
      <c r="F97" s="12"/>
      <c r="M97" s="126"/>
      <c r="N97" s="126"/>
    </row>
    <row r="98" spans="3:14" ht="13.5">
      <c r="C98" s="251"/>
      <c r="D98" s="12"/>
      <c r="E98" s="12"/>
      <c r="F98" s="12"/>
      <c r="M98" s="126"/>
      <c r="N98" s="126"/>
    </row>
  </sheetData>
  <sheetProtection/>
  <mergeCells count="18">
    <mergeCell ref="C7:M8"/>
    <mergeCell ref="C9:M10"/>
    <mergeCell ref="C11:M12"/>
    <mergeCell ref="L16:M17"/>
    <mergeCell ref="D15:E17"/>
    <mergeCell ref="F16:G17"/>
    <mergeCell ref="H17:I17"/>
    <mergeCell ref="J17:K17"/>
    <mergeCell ref="B15:C18"/>
    <mergeCell ref="C39:M40"/>
    <mergeCell ref="B47:C50"/>
    <mergeCell ref="C41:M42"/>
    <mergeCell ref="C43:M44"/>
    <mergeCell ref="D47:E49"/>
    <mergeCell ref="F48:G49"/>
    <mergeCell ref="L48:M49"/>
    <mergeCell ref="H49:I49"/>
    <mergeCell ref="J49:K49"/>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N97"/>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3" width="7.69921875" style="1" customWidth="1"/>
    <col min="14" max="14" width="7.5" style="1" customWidth="1"/>
    <col min="15" max="15" width="9.19921875" style="1" bestFit="1" customWidth="1"/>
    <col min="16" max="16" width="9.5" style="1" bestFit="1" customWidth="1"/>
    <col min="17" max="16384" width="9" style="1" customWidth="1"/>
  </cols>
  <sheetData>
    <row r="1" spans="1:14" ht="17.25">
      <c r="A1" s="196" t="s">
        <v>692</v>
      </c>
      <c r="B1" s="196"/>
      <c r="C1" s="197"/>
      <c r="D1" s="12"/>
      <c r="E1" s="12"/>
      <c r="F1" s="12"/>
      <c r="G1" s="12"/>
      <c r="H1" s="12"/>
      <c r="I1" s="12"/>
      <c r="J1" s="12"/>
      <c r="K1" s="12"/>
      <c r="L1" s="12"/>
      <c r="M1" s="14"/>
      <c r="N1" s="14"/>
    </row>
    <row r="2" spans="1:14" ht="17.25">
      <c r="A2" s="196"/>
      <c r="B2" s="196"/>
      <c r="C2" s="197"/>
      <c r="D2" s="12"/>
      <c r="E2" s="12"/>
      <c r="F2" s="12"/>
      <c r="G2" s="12"/>
      <c r="H2" s="12"/>
      <c r="I2" s="12"/>
      <c r="J2" s="12"/>
      <c r="K2" s="12"/>
      <c r="L2" s="12"/>
      <c r="M2" s="14"/>
      <c r="N2" s="14"/>
    </row>
    <row r="3" spans="1:14" ht="17.25">
      <c r="A3" s="196" t="s">
        <v>597</v>
      </c>
      <c r="B3" s="196"/>
      <c r="E3" s="12"/>
      <c r="F3" s="12"/>
      <c r="G3" s="12"/>
      <c r="H3" s="12"/>
      <c r="I3" s="12"/>
      <c r="J3" s="12"/>
      <c r="K3" s="12"/>
      <c r="L3" s="12"/>
      <c r="M3" s="14"/>
      <c r="N3" s="14"/>
    </row>
    <row r="4" spans="1:14" ht="13.5" customHeight="1">
      <c r="A4" s="196"/>
      <c r="B4" s="196"/>
      <c r="E4" s="12"/>
      <c r="F4" s="12"/>
      <c r="G4" s="12"/>
      <c r="H4" s="12"/>
      <c r="I4" s="12"/>
      <c r="J4" s="12"/>
      <c r="K4" s="12"/>
      <c r="L4" s="12"/>
      <c r="M4" s="14"/>
      <c r="N4" s="14"/>
    </row>
    <row r="5" spans="3:14" ht="15" customHeight="1">
      <c r="C5" s="620" t="s">
        <v>69</v>
      </c>
      <c r="D5" s="620"/>
      <c r="E5" s="620"/>
      <c r="F5" s="620"/>
      <c r="G5" s="620"/>
      <c r="H5" s="620"/>
      <c r="I5" s="620"/>
      <c r="J5" s="620"/>
      <c r="K5" s="620"/>
      <c r="L5" s="302"/>
      <c r="M5" s="242"/>
      <c r="N5" s="242"/>
    </row>
    <row r="6" spans="3:14" ht="15" customHeight="1">
      <c r="C6" s="620"/>
      <c r="D6" s="620"/>
      <c r="E6" s="620"/>
      <c r="F6" s="620"/>
      <c r="G6" s="620"/>
      <c r="H6" s="620"/>
      <c r="I6" s="620"/>
      <c r="J6" s="620"/>
      <c r="K6" s="620"/>
      <c r="L6" s="302"/>
      <c r="M6" s="242"/>
      <c r="N6" s="242"/>
    </row>
    <row r="7" spans="3:14" ht="15" customHeight="1">
      <c r="C7" s="627" t="s">
        <v>70</v>
      </c>
      <c r="D7" s="627"/>
      <c r="E7" s="627"/>
      <c r="F7" s="627"/>
      <c r="G7" s="627"/>
      <c r="H7" s="627"/>
      <c r="I7" s="627"/>
      <c r="J7" s="627"/>
      <c r="K7" s="627"/>
      <c r="L7" s="303"/>
      <c r="M7" s="243"/>
      <c r="N7" s="243"/>
    </row>
    <row r="8" spans="3:14" ht="15" customHeight="1">
      <c r="C8" s="627"/>
      <c r="D8" s="627"/>
      <c r="E8" s="627"/>
      <c r="F8" s="627"/>
      <c r="G8" s="627"/>
      <c r="H8" s="627"/>
      <c r="I8" s="627"/>
      <c r="J8" s="627"/>
      <c r="K8" s="627"/>
      <c r="L8" s="303"/>
      <c r="M8" s="243"/>
      <c r="N8" s="243"/>
    </row>
    <row r="9" spans="3:14" ht="15" customHeight="1">
      <c r="C9" s="627"/>
      <c r="D9" s="627"/>
      <c r="E9" s="627"/>
      <c r="F9" s="627"/>
      <c r="G9" s="627"/>
      <c r="H9" s="627"/>
      <c r="I9" s="627"/>
      <c r="J9" s="627"/>
      <c r="K9" s="627"/>
      <c r="L9" s="303"/>
      <c r="M9" s="565"/>
      <c r="N9" s="243"/>
    </row>
    <row r="10" spans="3:14" ht="15" customHeight="1">
      <c r="C10" s="627" t="s">
        <v>71</v>
      </c>
      <c r="D10" s="627"/>
      <c r="E10" s="627"/>
      <c r="F10" s="627"/>
      <c r="G10" s="627"/>
      <c r="H10" s="627"/>
      <c r="I10" s="627"/>
      <c r="J10" s="627"/>
      <c r="K10" s="627"/>
      <c r="L10" s="303"/>
      <c r="M10" s="565"/>
      <c r="N10" s="243"/>
    </row>
    <row r="11" spans="3:14" ht="15" customHeight="1">
      <c r="C11" s="627"/>
      <c r="D11" s="627"/>
      <c r="E11" s="627"/>
      <c r="F11" s="627"/>
      <c r="G11" s="627"/>
      <c r="H11" s="627"/>
      <c r="I11" s="627"/>
      <c r="J11" s="627"/>
      <c r="K11" s="627"/>
      <c r="L11" s="303"/>
      <c r="M11" s="565"/>
      <c r="N11" s="243"/>
    </row>
    <row r="12" spans="3:14" ht="14.25" customHeight="1">
      <c r="C12" s="14"/>
      <c r="D12" s="14"/>
      <c r="E12" s="14"/>
      <c r="F12" s="14"/>
      <c r="G12" s="14"/>
      <c r="H12" s="14"/>
      <c r="I12" s="14"/>
      <c r="J12" s="14"/>
      <c r="K12" s="14"/>
      <c r="L12" s="14"/>
      <c r="M12" s="570"/>
      <c r="N12" s="14"/>
    </row>
    <row r="13" spans="3:13" s="12" customFormat="1" ht="14.25" customHeight="1">
      <c r="C13" s="288" t="s">
        <v>456</v>
      </c>
      <c r="K13" s="245" t="s">
        <v>690</v>
      </c>
      <c r="M13" s="2"/>
    </row>
    <row r="14" spans="2:13" ht="8.25" customHeight="1">
      <c r="B14" s="640" t="s">
        <v>437</v>
      </c>
      <c r="C14" s="641"/>
      <c r="D14" s="628" t="s">
        <v>783</v>
      </c>
      <c r="E14" s="629"/>
      <c r="F14" s="276"/>
      <c r="G14" s="253"/>
      <c r="H14" s="276"/>
      <c r="I14" s="253"/>
      <c r="J14" s="632" t="s">
        <v>598</v>
      </c>
      <c r="K14" s="633"/>
      <c r="M14" s="2"/>
    </row>
    <row r="15" spans="2:13" ht="15" customHeight="1">
      <c r="B15" s="642"/>
      <c r="C15" s="643"/>
      <c r="D15" s="630"/>
      <c r="E15" s="631"/>
      <c r="F15" s="628" t="s">
        <v>835</v>
      </c>
      <c r="G15" s="639"/>
      <c r="H15" s="628" t="s">
        <v>784</v>
      </c>
      <c r="I15" s="639"/>
      <c r="J15" s="634"/>
      <c r="K15" s="635"/>
      <c r="M15" s="559"/>
    </row>
    <row r="16" spans="2:13" s="6" customFormat="1" ht="24.75" customHeight="1">
      <c r="B16" s="644"/>
      <c r="C16" s="645"/>
      <c r="D16" s="255"/>
      <c r="E16" s="269" t="s">
        <v>435</v>
      </c>
      <c r="F16" s="255"/>
      <c r="G16" s="269" t="s">
        <v>435</v>
      </c>
      <c r="H16" s="255"/>
      <c r="I16" s="269" t="s">
        <v>435</v>
      </c>
      <c r="J16" s="263"/>
      <c r="K16" s="269" t="s">
        <v>439</v>
      </c>
      <c r="M16" s="571"/>
    </row>
    <row r="17" spans="2:13" s="9" customFormat="1" ht="10.5" customHeight="1">
      <c r="B17" s="526"/>
      <c r="C17" s="527"/>
      <c r="D17" s="274" t="s">
        <v>680</v>
      </c>
      <c r="E17" s="275" t="s">
        <v>438</v>
      </c>
      <c r="F17" s="275" t="s">
        <v>680</v>
      </c>
      <c r="G17" s="275" t="s">
        <v>438</v>
      </c>
      <c r="H17" s="275" t="s">
        <v>680</v>
      </c>
      <c r="I17" s="275" t="s">
        <v>438</v>
      </c>
      <c r="J17" s="275" t="s">
        <v>599</v>
      </c>
      <c r="K17" s="275" t="s">
        <v>599</v>
      </c>
      <c r="M17" s="572"/>
    </row>
    <row r="18" spans="2:13" ht="15" customHeight="1">
      <c r="B18" s="525" t="s">
        <v>142</v>
      </c>
      <c r="C18" s="528" t="s">
        <v>673</v>
      </c>
      <c r="D18" s="304">
        <v>140</v>
      </c>
      <c r="E18" s="281">
        <v>-0.5</v>
      </c>
      <c r="F18" s="305">
        <v>129.2</v>
      </c>
      <c r="G18" s="281">
        <v>-0.6</v>
      </c>
      <c r="H18" s="305">
        <v>10.8</v>
      </c>
      <c r="I18" s="281">
        <v>1.6</v>
      </c>
      <c r="J18" s="305">
        <v>18.1</v>
      </c>
      <c r="K18" s="281">
        <v>-0.09999999999999787</v>
      </c>
      <c r="M18" s="573"/>
    </row>
    <row r="19" spans="2:13" ht="15" customHeight="1">
      <c r="B19" s="525" t="s">
        <v>143</v>
      </c>
      <c r="C19" s="528" t="s">
        <v>674</v>
      </c>
      <c r="D19" s="309">
        <v>164.7</v>
      </c>
      <c r="E19" s="281">
        <v>6.2</v>
      </c>
      <c r="F19" s="310">
        <v>152.7</v>
      </c>
      <c r="G19" s="281">
        <v>3.4</v>
      </c>
      <c r="H19" s="310">
        <v>12</v>
      </c>
      <c r="I19" s="281">
        <v>59.6</v>
      </c>
      <c r="J19" s="305">
        <v>20.3</v>
      </c>
      <c r="K19" s="281">
        <v>0.6000000000000014</v>
      </c>
      <c r="M19" s="573"/>
    </row>
    <row r="20" spans="2:13" ht="15" customHeight="1">
      <c r="B20" s="525" t="s">
        <v>144</v>
      </c>
      <c r="C20" s="528" t="s">
        <v>675</v>
      </c>
      <c r="D20" s="309">
        <v>150.9</v>
      </c>
      <c r="E20" s="281">
        <v>-2.1</v>
      </c>
      <c r="F20" s="310">
        <v>135.2</v>
      </c>
      <c r="G20" s="281">
        <v>-2.1</v>
      </c>
      <c r="H20" s="310">
        <v>15.7</v>
      </c>
      <c r="I20" s="281">
        <v>-2.5</v>
      </c>
      <c r="J20" s="281">
        <v>17.8</v>
      </c>
      <c r="K20" s="281">
        <v>-0.3999999999999986</v>
      </c>
      <c r="M20" s="573"/>
    </row>
    <row r="21" spans="2:13" ht="15" customHeight="1">
      <c r="B21" s="525" t="s">
        <v>145</v>
      </c>
      <c r="C21" s="528" t="s">
        <v>688</v>
      </c>
      <c r="D21" s="309">
        <v>151.6</v>
      </c>
      <c r="E21" s="281">
        <v>0.7</v>
      </c>
      <c r="F21" s="310">
        <v>143.6</v>
      </c>
      <c r="G21" s="281">
        <v>0.1</v>
      </c>
      <c r="H21" s="310">
        <v>8</v>
      </c>
      <c r="I21" s="281">
        <v>14.5</v>
      </c>
      <c r="J21" s="281">
        <v>19.2</v>
      </c>
      <c r="K21" s="281">
        <v>0.3999999999999986</v>
      </c>
      <c r="M21" s="573"/>
    </row>
    <row r="22" spans="2:13" ht="15" customHeight="1">
      <c r="B22" s="525" t="s">
        <v>146</v>
      </c>
      <c r="C22" s="528" t="s">
        <v>669</v>
      </c>
      <c r="D22" s="309">
        <v>137.2</v>
      </c>
      <c r="E22" s="281">
        <v>-3.2</v>
      </c>
      <c r="F22" s="310">
        <v>130.6</v>
      </c>
      <c r="G22" s="281">
        <v>-3.6</v>
      </c>
      <c r="H22" s="310">
        <v>6.6</v>
      </c>
      <c r="I22" s="281">
        <v>6.8</v>
      </c>
      <c r="J22" s="281">
        <v>17.7</v>
      </c>
      <c r="K22" s="281">
        <v>-0.40000000000000213</v>
      </c>
      <c r="M22" s="573"/>
    </row>
    <row r="23" spans="2:13" ht="15" customHeight="1">
      <c r="B23" s="525" t="s">
        <v>147</v>
      </c>
      <c r="C23" s="528" t="s">
        <v>687</v>
      </c>
      <c r="D23" s="309">
        <v>165.2</v>
      </c>
      <c r="E23" s="281">
        <v>-5</v>
      </c>
      <c r="F23" s="310">
        <v>139.2</v>
      </c>
      <c r="G23" s="281">
        <v>-7</v>
      </c>
      <c r="H23" s="310">
        <v>26</v>
      </c>
      <c r="I23" s="281">
        <v>7</v>
      </c>
      <c r="J23" s="281">
        <v>20</v>
      </c>
      <c r="K23" s="281">
        <v>-0.6999999999999993</v>
      </c>
      <c r="M23" s="573"/>
    </row>
    <row r="24" spans="2:13" ht="15" customHeight="1">
      <c r="B24" s="525" t="s">
        <v>148</v>
      </c>
      <c r="C24" s="528" t="s">
        <v>694</v>
      </c>
      <c r="D24" s="309">
        <v>130.4</v>
      </c>
      <c r="E24" s="281">
        <v>0.4</v>
      </c>
      <c r="F24" s="310">
        <v>124.1</v>
      </c>
      <c r="G24" s="301">
        <v>0.3</v>
      </c>
      <c r="H24" s="310">
        <v>6.3</v>
      </c>
      <c r="I24" s="301">
        <v>1.2</v>
      </c>
      <c r="J24" s="301">
        <v>18.8</v>
      </c>
      <c r="K24" s="301">
        <v>0.1999999999999993</v>
      </c>
      <c r="M24" s="573"/>
    </row>
    <row r="25" spans="2:13" ht="15" customHeight="1">
      <c r="B25" s="525" t="s">
        <v>149</v>
      </c>
      <c r="C25" s="528" t="s">
        <v>695</v>
      </c>
      <c r="D25" s="311">
        <v>145.2</v>
      </c>
      <c r="E25" s="301">
        <v>-3</v>
      </c>
      <c r="F25" s="312">
        <v>134.3</v>
      </c>
      <c r="G25" s="301">
        <v>-3.3</v>
      </c>
      <c r="H25" s="312">
        <v>10.9</v>
      </c>
      <c r="I25" s="301">
        <v>1.4</v>
      </c>
      <c r="J25" s="301">
        <v>18.8</v>
      </c>
      <c r="K25" s="301">
        <v>-0.5</v>
      </c>
      <c r="M25" s="573"/>
    </row>
    <row r="26" spans="2:13" ht="15" customHeight="1">
      <c r="B26" s="525" t="s">
        <v>150</v>
      </c>
      <c r="C26" s="528" t="s">
        <v>686</v>
      </c>
      <c r="D26" s="311">
        <v>150.7</v>
      </c>
      <c r="E26" s="301">
        <v>1.6</v>
      </c>
      <c r="F26" s="312">
        <v>137.7</v>
      </c>
      <c r="G26" s="301">
        <v>-2</v>
      </c>
      <c r="H26" s="312">
        <v>13</v>
      </c>
      <c r="I26" s="301">
        <v>64</v>
      </c>
      <c r="J26" s="301">
        <v>18.7</v>
      </c>
      <c r="K26" s="301">
        <v>-0.10000000000000142</v>
      </c>
      <c r="M26" s="573"/>
    </row>
    <row r="27" spans="2:13" ht="15" customHeight="1">
      <c r="B27" s="525" t="s">
        <v>151</v>
      </c>
      <c r="C27" s="528" t="s">
        <v>685</v>
      </c>
      <c r="D27" s="311">
        <v>145.9</v>
      </c>
      <c r="E27" s="301">
        <v>4.6</v>
      </c>
      <c r="F27" s="312">
        <v>135.7</v>
      </c>
      <c r="G27" s="301">
        <v>4.4</v>
      </c>
      <c r="H27" s="312">
        <v>10.2</v>
      </c>
      <c r="I27" s="301">
        <v>7.1</v>
      </c>
      <c r="J27" s="301">
        <v>18.5</v>
      </c>
      <c r="K27" s="301">
        <v>0.8000000000000007</v>
      </c>
      <c r="M27" s="573"/>
    </row>
    <row r="28" spans="2:13" ht="15" customHeight="1">
      <c r="B28" s="525" t="s">
        <v>152</v>
      </c>
      <c r="C28" s="528" t="s">
        <v>684</v>
      </c>
      <c r="D28" s="311">
        <v>108.1</v>
      </c>
      <c r="E28" s="301">
        <v>6.6</v>
      </c>
      <c r="F28" s="312">
        <v>103.2</v>
      </c>
      <c r="G28" s="301">
        <v>7.3</v>
      </c>
      <c r="H28" s="312">
        <v>4.9</v>
      </c>
      <c r="I28" s="301">
        <v>-5.1</v>
      </c>
      <c r="J28" s="301">
        <v>16.8</v>
      </c>
      <c r="K28" s="301">
        <v>0.1999999999999993</v>
      </c>
      <c r="M28" s="573"/>
    </row>
    <row r="29" spans="2:13" ht="15" customHeight="1">
      <c r="B29" s="525" t="s">
        <v>153</v>
      </c>
      <c r="C29" s="528" t="s">
        <v>683</v>
      </c>
      <c r="D29" s="311">
        <v>130.1</v>
      </c>
      <c r="E29" s="301">
        <v>-5.5</v>
      </c>
      <c r="F29" s="312">
        <v>123.1</v>
      </c>
      <c r="G29" s="301">
        <v>-6.7</v>
      </c>
      <c r="H29" s="312">
        <v>7</v>
      </c>
      <c r="I29" s="301">
        <v>21.7</v>
      </c>
      <c r="J29" s="301">
        <v>17.4</v>
      </c>
      <c r="K29" s="301">
        <v>-0.8000000000000007</v>
      </c>
      <c r="M29" s="573"/>
    </row>
    <row r="30" spans="2:13" ht="15" customHeight="1">
      <c r="B30" s="525" t="s">
        <v>154</v>
      </c>
      <c r="C30" s="528" t="s">
        <v>676</v>
      </c>
      <c r="D30" s="311">
        <v>112.4</v>
      </c>
      <c r="E30" s="301">
        <v>-2</v>
      </c>
      <c r="F30" s="312">
        <v>105</v>
      </c>
      <c r="G30" s="301">
        <v>-2.6</v>
      </c>
      <c r="H30" s="312">
        <v>7.4</v>
      </c>
      <c r="I30" s="301">
        <v>7.5</v>
      </c>
      <c r="J30" s="301">
        <v>14.1</v>
      </c>
      <c r="K30" s="301">
        <v>-0.8000000000000007</v>
      </c>
      <c r="M30" s="573"/>
    </row>
    <row r="31" spans="2:13" ht="15" customHeight="1">
      <c r="B31" s="525" t="s">
        <v>155</v>
      </c>
      <c r="C31" s="528" t="s">
        <v>672</v>
      </c>
      <c r="D31" s="311">
        <v>140.6</v>
      </c>
      <c r="E31" s="301">
        <v>3.6</v>
      </c>
      <c r="F31" s="312">
        <v>134.5</v>
      </c>
      <c r="G31" s="301">
        <v>4</v>
      </c>
      <c r="H31" s="312">
        <v>6.1</v>
      </c>
      <c r="I31" s="301">
        <v>-5.1</v>
      </c>
      <c r="J31" s="301">
        <v>18</v>
      </c>
      <c r="K31" s="301">
        <v>0.3000000000000007</v>
      </c>
      <c r="M31" s="573"/>
    </row>
    <row r="32" spans="2:13" ht="15" customHeight="1">
      <c r="B32" s="525" t="s">
        <v>156</v>
      </c>
      <c r="C32" s="528" t="s">
        <v>670</v>
      </c>
      <c r="D32" s="311">
        <v>153.1</v>
      </c>
      <c r="E32" s="301">
        <v>0.5</v>
      </c>
      <c r="F32" s="312">
        <v>145.9</v>
      </c>
      <c r="G32" s="301">
        <v>-1</v>
      </c>
      <c r="H32" s="312">
        <v>7.2</v>
      </c>
      <c r="I32" s="301">
        <v>44.6</v>
      </c>
      <c r="J32" s="301">
        <v>19.2</v>
      </c>
      <c r="K32" s="301">
        <v>-0.10000000000000142</v>
      </c>
      <c r="M32" s="573"/>
    </row>
    <row r="33" spans="2:13" ht="15" customHeight="1">
      <c r="B33" s="530" t="s">
        <v>157</v>
      </c>
      <c r="C33" s="532" t="s">
        <v>671</v>
      </c>
      <c r="D33" s="313">
        <v>132.2</v>
      </c>
      <c r="E33" s="314">
        <v>-7.4</v>
      </c>
      <c r="F33" s="315">
        <v>126.1</v>
      </c>
      <c r="G33" s="314">
        <v>-6.2</v>
      </c>
      <c r="H33" s="315">
        <v>6.1</v>
      </c>
      <c r="I33" s="314">
        <v>-27.1</v>
      </c>
      <c r="J33" s="314">
        <v>18.4</v>
      </c>
      <c r="K33" s="314">
        <v>-0.9000000000000021</v>
      </c>
      <c r="M33" s="573"/>
    </row>
    <row r="34" spans="3:14" ht="13.5">
      <c r="C34" s="27"/>
      <c r="J34" s="126"/>
      <c r="K34" s="126"/>
      <c r="L34" s="126"/>
      <c r="M34" s="574"/>
      <c r="N34" s="126"/>
    </row>
    <row r="35" spans="1:14" ht="17.25">
      <c r="A35" s="196" t="s">
        <v>596</v>
      </c>
      <c r="B35" s="196"/>
      <c r="E35" s="12"/>
      <c r="F35" s="12"/>
      <c r="G35" s="12"/>
      <c r="H35" s="12"/>
      <c r="I35" s="12"/>
      <c r="J35" s="12"/>
      <c r="K35" s="12"/>
      <c r="L35" s="12"/>
      <c r="M35" s="570"/>
      <c r="N35" s="14"/>
    </row>
    <row r="36" spans="1:14" ht="14.25" customHeight="1">
      <c r="A36" s="196"/>
      <c r="B36" s="196"/>
      <c r="E36" s="12"/>
      <c r="F36" s="12"/>
      <c r="G36" s="12"/>
      <c r="H36" s="12"/>
      <c r="I36" s="12"/>
      <c r="J36" s="12"/>
      <c r="K36" s="12"/>
      <c r="L36" s="12"/>
      <c r="M36" s="570"/>
      <c r="N36" s="14"/>
    </row>
    <row r="37" spans="3:14" ht="15" customHeight="1">
      <c r="C37" s="620" t="s">
        <v>72</v>
      </c>
      <c r="D37" s="620"/>
      <c r="E37" s="620"/>
      <c r="F37" s="620"/>
      <c r="G37" s="620"/>
      <c r="H37" s="620"/>
      <c r="I37" s="620"/>
      <c r="J37" s="620"/>
      <c r="K37" s="620"/>
      <c r="L37" s="242"/>
      <c r="M37" s="575"/>
      <c r="N37" s="242"/>
    </row>
    <row r="38" spans="3:14" ht="15" customHeight="1">
      <c r="C38" s="620"/>
      <c r="D38" s="620"/>
      <c r="E38" s="620"/>
      <c r="F38" s="620"/>
      <c r="G38" s="620"/>
      <c r="H38" s="620"/>
      <c r="I38" s="620"/>
      <c r="J38" s="620"/>
      <c r="K38" s="620"/>
      <c r="L38" s="242"/>
      <c r="M38" s="575"/>
      <c r="N38" s="242"/>
    </row>
    <row r="39" spans="3:14" ht="15" customHeight="1">
      <c r="C39" s="627" t="s">
        <v>73</v>
      </c>
      <c r="D39" s="627"/>
      <c r="E39" s="627"/>
      <c r="F39" s="627"/>
      <c r="G39" s="627"/>
      <c r="H39" s="627"/>
      <c r="I39" s="627"/>
      <c r="J39" s="627"/>
      <c r="K39" s="627"/>
      <c r="L39" s="243"/>
      <c r="M39" s="565"/>
      <c r="N39" s="243"/>
    </row>
    <row r="40" spans="3:14" ht="15" customHeight="1">
      <c r="C40" s="627"/>
      <c r="D40" s="627"/>
      <c r="E40" s="627"/>
      <c r="F40" s="627"/>
      <c r="G40" s="627"/>
      <c r="H40" s="627"/>
      <c r="I40" s="627"/>
      <c r="J40" s="627"/>
      <c r="K40" s="627"/>
      <c r="L40" s="243"/>
      <c r="M40" s="565"/>
      <c r="N40" s="243"/>
    </row>
    <row r="41" spans="3:14" ht="15" customHeight="1">
      <c r="C41" s="627"/>
      <c r="D41" s="627"/>
      <c r="E41" s="627"/>
      <c r="F41" s="627"/>
      <c r="G41" s="627"/>
      <c r="H41" s="627"/>
      <c r="I41" s="627"/>
      <c r="J41" s="627"/>
      <c r="K41" s="627"/>
      <c r="L41" s="243"/>
      <c r="M41" s="565"/>
      <c r="N41" s="243"/>
    </row>
    <row r="42" spans="3:14" ht="15" customHeight="1">
      <c r="C42" s="627" t="s">
        <v>74</v>
      </c>
      <c r="D42" s="627"/>
      <c r="E42" s="627"/>
      <c r="F42" s="627"/>
      <c r="G42" s="627"/>
      <c r="H42" s="627"/>
      <c r="I42" s="627"/>
      <c r="J42" s="627"/>
      <c r="K42" s="627"/>
      <c r="L42" s="243"/>
      <c r="M42" s="565"/>
      <c r="N42" s="243"/>
    </row>
    <row r="43" spans="3:14" ht="15" customHeight="1">
      <c r="C43" s="627"/>
      <c r="D43" s="627"/>
      <c r="E43" s="627"/>
      <c r="F43" s="627"/>
      <c r="G43" s="627"/>
      <c r="H43" s="627"/>
      <c r="I43" s="627"/>
      <c r="J43" s="627"/>
      <c r="K43" s="627"/>
      <c r="L43" s="243"/>
      <c r="M43" s="565"/>
      <c r="N43" s="243"/>
    </row>
    <row r="44" spans="3:14" ht="13.5" customHeight="1">
      <c r="C44" s="14"/>
      <c r="D44" s="14"/>
      <c r="E44" s="14"/>
      <c r="F44" s="14"/>
      <c r="G44" s="14"/>
      <c r="H44" s="14"/>
      <c r="I44" s="14"/>
      <c r="J44" s="14"/>
      <c r="K44" s="14"/>
      <c r="L44" s="14"/>
      <c r="M44" s="570"/>
      <c r="N44" s="14"/>
    </row>
    <row r="45" spans="3:13" s="12" customFormat="1" ht="14.25" customHeight="1">
      <c r="C45" s="288" t="s">
        <v>457</v>
      </c>
      <c r="K45" s="245" t="s">
        <v>698</v>
      </c>
      <c r="M45" s="2"/>
    </row>
    <row r="46" spans="2:13" ht="8.25" customHeight="1">
      <c r="B46" s="640" t="s">
        <v>437</v>
      </c>
      <c r="C46" s="641"/>
      <c r="D46" s="628" t="s">
        <v>783</v>
      </c>
      <c r="E46" s="629"/>
      <c r="F46" s="276"/>
      <c r="G46" s="253"/>
      <c r="H46" s="276"/>
      <c r="I46" s="253"/>
      <c r="J46" s="632" t="s">
        <v>598</v>
      </c>
      <c r="K46" s="633"/>
      <c r="M46" s="2"/>
    </row>
    <row r="47" spans="2:13" ht="13.5" customHeight="1">
      <c r="B47" s="642"/>
      <c r="C47" s="643"/>
      <c r="D47" s="630"/>
      <c r="E47" s="631"/>
      <c r="F47" s="628" t="s">
        <v>835</v>
      </c>
      <c r="G47" s="639"/>
      <c r="H47" s="628" t="s">
        <v>784</v>
      </c>
      <c r="I47" s="639"/>
      <c r="J47" s="634"/>
      <c r="K47" s="635"/>
      <c r="M47" s="559"/>
    </row>
    <row r="48" spans="2:13" s="6" customFormat="1" ht="24.75" customHeight="1">
      <c r="B48" s="644"/>
      <c r="C48" s="645"/>
      <c r="D48" s="255"/>
      <c r="E48" s="269" t="s">
        <v>435</v>
      </c>
      <c r="F48" s="255"/>
      <c r="G48" s="269" t="s">
        <v>435</v>
      </c>
      <c r="H48" s="255"/>
      <c r="I48" s="269" t="s">
        <v>435</v>
      </c>
      <c r="J48" s="263"/>
      <c r="K48" s="269" t="s">
        <v>439</v>
      </c>
      <c r="M48" s="571"/>
    </row>
    <row r="49" spans="2:13" s="9" customFormat="1" ht="11.25">
      <c r="B49" s="526"/>
      <c r="C49" s="527"/>
      <c r="D49" s="274" t="s">
        <v>680</v>
      </c>
      <c r="E49" s="275" t="s">
        <v>696</v>
      </c>
      <c r="F49" s="275" t="s">
        <v>680</v>
      </c>
      <c r="G49" s="275" t="s">
        <v>696</v>
      </c>
      <c r="H49" s="275" t="s">
        <v>680</v>
      </c>
      <c r="I49" s="275" t="s">
        <v>696</v>
      </c>
      <c r="J49" s="275" t="s">
        <v>599</v>
      </c>
      <c r="K49" s="275" t="s">
        <v>599</v>
      </c>
      <c r="M49" s="572"/>
    </row>
    <row r="50" spans="2:13" ht="15" customHeight="1">
      <c r="B50" s="525" t="s">
        <v>142</v>
      </c>
      <c r="C50" s="528" t="s">
        <v>673</v>
      </c>
      <c r="D50" s="304">
        <v>146.2</v>
      </c>
      <c r="E50" s="281">
        <v>0</v>
      </c>
      <c r="F50" s="305">
        <v>132.9</v>
      </c>
      <c r="G50" s="281">
        <v>-0.4</v>
      </c>
      <c r="H50" s="305">
        <v>13.3</v>
      </c>
      <c r="I50" s="281">
        <v>2.4</v>
      </c>
      <c r="J50" s="305">
        <v>18.2</v>
      </c>
      <c r="K50" s="281">
        <v>-0.1999999999999993</v>
      </c>
      <c r="M50" s="573"/>
    </row>
    <row r="51" spans="2:13" ht="15" customHeight="1">
      <c r="B51" s="525" t="s">
        <v>143</v>
      </c>
      <c r="C51" s="528" t="s">
        <v>674</v>
      </c>
      <c r="D51" s="304">
        <v>168.5</v>
      </c>
      <c r="E51" s="281">
        <v>5.6</v>
      </c>
      <c r="F51" s="305">
        <v>153.8</v>
      </c>
      <c r="G51" s="281">
        <v>6.4</v>
      </c>
      <c r="H51" s="305">
        <v>14.7</v>
      </c>
      <c r="I51" s="281">
        <v>-1.5</v>
      </c>
      <c r="J51" s="305">
        <v>20.6</v>
      </c>
      <c r="K51" s="281">
        <v>0.8000000000000007</v>
      </c>
      <c r="M51" s="573"/>
    </row>
    <row r="52" spans="2:13" ht="15" customHeight="1">
      <c r="B52" s="525" t="s">
        <v>144</v>
      </c>
      <c r="C52" s="528" t="s">
        <v>675</v>
      </c>
      <c r="D52" s="304">
        <v>156.1</v>
      </c>
      <c r="E52" s="281">
        <v>-1.1</v>
      </c>
      <c r="F52" s="305">
        <v>137.8</v>
      </c>
      <c r="G52" s="281">
        <v>-1.2</v>
      </c>
      <c r="H52" s="305">
        <v>18.3</v>
      </c>
      <c r="I52" s="281">
        <v>0.8</v>
      </c>
      <c r="J52" s="281">
        <v>18</v>
      </c>
      <c r="K52" s="281">
        <v>-0.1999999999999993</v>
      </c>
      <c r="M52" s="573"/>
    </row>
    <row r="53" spans="2:13" ht="15" customHeight="1">
      <c r="B53" s="525" t="s">
        <v>145</v>
      </c>
      <c r="C53" s="528" t="s">
        <v>688</v>
      </c>
      <c r="D53" s="304">
        <v>151.6</v>
      </c>
      <c r="E53" s="281">
        <v>0.5</v>
      </c>
      <c r="F53" s="305">
        <v>143.6</v>
      </c>
      <c r="G53" s="281">
        <v>0.1</v>
      </c>
      <c r="H53" s="305">
        <v>8</v>
      </c>
      <c r="I53" s="281">
        <v>9.2</v>
      </c>
      <c r="J53" s="281">
        <v>19.2</v>
      </c>
      <c r="K53" s="281">
        <v>0.09999999999999787</v>
      </c>
      <c r="M53" s="573"/>
    </row>
    <row r="54" spans="2:13" ht="15" customHeight="1">
      <c r="B54" s="525" t="s">
        <v>146</v>
      </c>
      <c r="C54" s="528" t="s">
        <v>669</v>
      </c>
      <c r="D54" s="304">
        <v>145.3</v>
      </c>
      <c r="E54" s="281">
        <v>-0.9</v>
      </c>
      <c r="F54" s="305">
        <v>137.3</v>
      </c>
      <c r="G54" s="281">
        <v>-0.6</v>
      </c>
      <c r="H54" s="305">
        <v>8</v>
      </c>
      <c r="I54" s="281">
        <v>-4.7</v>
      </c>
      <c r="J54" s="281">
        <v>18.9</v>
      </c>
      <c r="K54" s="281">
        <v>0</v>
      </c>
      <c r="M54" s="573"/>
    </row>
    <row r="55" spans="2:13" ht="15" customHeight="1">
      <c r="B55" s="525" t="s">
        <v>147</v>
      </c>
      <c r="C55" s="528" t="s">
        <v>687</v>
      </c>
      <c r="D55" s="304">
        <v>173.6</v>
      </c>
      <c r="E55" s="281">
        <v>0.4</v>
      </c>
      <c r="F55" s="305">
        <v>145.3</v>
      </c>
      <c r="G55" s="281">
        <v>1.2</v>
      </c>
      <c r="H55" s="305">
        <v>28.3</v>
      </c>
      <c r="I55" s="281">
        <v>-3.7</v>
      </c>
      <c r="J55" s="281">
        <v>20.2</v>
      </c>
      <c r="K55" s="281">
        <v>-0.1999999999999993</v>
      </c>
      <c r="M55" s="573"/>
    </row>
    <row r="56" spans="2:13" ht="15" customHeight="1">
      <c r="B56" s="525" t="s">
        <v>148</v>
      </c>
      <c r="C56" s="528" t="s">
        <v>694</v>
      </c>
      <c r="D56" s="304">
        <v>133.4</v>
      </c>
      <c r="E56" s="281">
        <v>-0.1</v>
      </c>
      <c r="F56" s="305">
        <v>126.7</v>
      </c>
      <c r="G56" s="281">
        <v>-0.5</v>
      </c>
      <c r="H56" s="305">
        <v>6.7</v>
      </c>
      <c r="I56" s="281">
        <v>9.8</v>
      </c>
      <c r="J56" s="281">
        <v>19</v>
      </c>
      <c r="K56" s="281">
        <v>-0.3999999999999986</v>
      </c>
      <c r="M56" s="573"/>
    </row>
    <row r="57" spans="2:13" ht="15" customHeight="1">
      <c r="B57" s="525" t="s">
        <v>149</v>
      </c>
      <c r="C57" s="528" t="s">
        <v>695</v>
      </c>
      <c r="D57" s="304">
        <v>143</v>
      </c>
      <c r="E57" s="281">
        <v>-1.7</v>
      </c>
      <c r="F57" s="305">
        <v>135.1</v>
      </c>
      <c r="G57" s="281">
        <v>-1.5</v>
      </c>
      <c r="H57" s="305">
        <v>7.9</v>
      </c>
      <c r="I57" s="281">
        <v>-4.5</v>
      </c>
      <c r="J57" s="281">
        <v>19.1</v>
      </c>
      <c r="K57" s="281">
        <v>-0.09999999999999787</v>
      </c>
      <c r="M57" s="573"/>
    </row>
    <row r="58" spans="2:13" ht="15" customHeight="1">
      <c r="B58" s="525" t="s">
        <v>150</v>
      </c>
      <c r="C58" s="528" t="s">
        <v>686</v>
      </c>
      <c r="D58" s="304">
        <v>154.1</v>
      </c>
      <c r="E58" s="281">
        <v>1.4</v>
      </c>
      <c r="F58" s="306">
        <v>139.7</v>
      </c>
      <c r="G58" s="281">
        <v>-0.1</v>
      </c>
      <c r="H58" s="306">
        <v>14.4</v>
      </c>
      <c r="I58" s="281">
        <v>18.2</v>
      </c>
      <c r="J58" s="281">
        <v>19</v>
      </c>
      <c r="K58" s="281">
        <v>-0.10000000000000142</v>
      </c>
      <c r="M58" s="573"/>
    </row>
    <row r="59" spans="2:13" ht="15" customHeight="1">
      <c r="B59" s="525" t="s">
        <v>151</v>
      </c>
      <c r="C59" s="528" t="s">
        <v>685</v>
      </c>
      <c r="D59" s="304">
        <v>150.9</v>
      </c>
      <c r="E59" s="281">
        <v>0</v>
      </c>
      <c r="F59" s="306">
        <v>139.5</v>
      </c>
      <c r="G59" s="281">
        <v>0.4</v>
      </c>
      <c r="H59" s="306">
        <v>11.4</v>
      </c>
      <c r="I59" s="281">
        <v>-5</v>
      </c>
      <c r="J59" s="281">
        <v>18.9</v>
      </c>
      <c r="K59" s="281">
        <v>0.5</v>
      </c>
      <c r="M59" s="573"/>
    </row>
    <row r="60" spans="2:13" ht="15" customHeight="1">
      <c r="B60" s="525" t="s">
        <v>152</v>
      </c>
      <c r="C60" s="528" t="s">
        <v>684</v>
      </c>
      <c r="D60" s="304">
        <v>117.4</v>
      </c>
      <c r="E60" s="281">
        <v>3.7</v>
      </c>
      <c r="F60" s="306">
        <v>109.9</v>
      </c>
      <c r="G60" s="281">
        <v>3.3</v>
      </c>
      <c r="H60" s="306">
        <v>7.5</v>
      </c>
      <c r="I60" s="281">
        <v>8.5</v>
      </c>
      <c r="J60" s="281">
        <v>17.2</v>
      </c>
      <c r="K60" s="281">
        <v>-0.1999999999999993</v>
      </c>
      <c r="M60" s="573"/>
    </row>
    <row r="61" spans="2:13" ht="15" customHeight="1">
      <c r="B61" s="525" t="s">
        <v>153</v>
      </c>
      <c r="C61" s="528" t="s">
        <v>683</v>
      </c>
      <c r="D61" s="304">
        <v>131</v>
      </c>
      <c r="E61" s="281">
        <v>-3.4</v>
      </c>
      <c r="F61" s="306">
        <v>122.9</v>
      </c>
      <c r="G61" s="281">
        <v>-4.2</v>
      </c>
      <c r="H61" s="306">
        <v>8.1</v>
      </c>
      <c r="I61" s="281">
        <v>9.6</v>
      </c>
      <c r="J61" s="281">
        <v>17.5</v>
      </c>
      <c r="K61" s="281">
        <v>-0.8000000000000007</v>
      </c>
      <c r="M61" s="573"/>
    </row>
    <row r="62" spans="2:13" ht="15" customHeight="1">
      <c r="B62" s="525" t="s">
        <v>154</v>
      </c>
      <c r="C62" s="528" t="s">
        <v>676</v>
      </c>
      <c r="D62" s="304">
        <v>112.9</v>
      </c>
      <c r="E62" s="281">
        <v>-11.4</v>
      </c>
      <c r="F62" s="306">
        <v>103.3</v>
      </c>
      <c r="G62" s="281">
        <v>-12.3</v>
      </c>
      <c r="H62" s="306">
        <v>9.6</v>
      </c>
      <c r="I62" s="281">
        <v>-1.3</v>
      </c>
      <c r="J62" s="281">
        <v>13.2</v>
      </c>
      <c r="K62" s="281">
        <v>-2.6</v>
      </c>
      <c r="M62" s="573"/>
    </row>
    <row r="63" spans="2:13" ht="15" customHeight="1">
      <c r="B63" s="525" t="s">
        <v>155</v>
      </c>
      <c r="C63" s="528" t="s">
        <v>672</v>
      </c>
      <c r="D63" s="304">
        <v>146.3</v>
      </c>
      <c r="E63" s="281">
        <v>3.5</v>
      </c>
      <c r="F63" s="306">
        <v>139.4</v>
      </c>
      <c r="G63" s="281">
        <v>3.4</v>
      </c>
      <c r="H63" s="306">
        <v>6.9</v>
      </c>
      <c r="I63" s="281">
        <v>6.1</v>
      </c>
      <c r="J63" s="281">
        <v>18.2</v>
      </c>
      <c r="K63" s="281">
        <v>0.3000000000000007</v>
      </c>
      <c r="M63" s="573"/>
    </row>
    <row r="64" spans="2:13" ht="15" customHeight="1">
      <c r="B64" s="525" t="s">
        <v>156</v>
      </c>
      <c r="C64" s="528" t="s">
        <v>670</v>
      </c>
      <c r="D64" s="304">
        <v>154.7</v>
      </c>
      <c r="E64" s="281">
        <v>0.8</v>
      </c>
      <c r="F64" s="306">
        <v>144.8</v>
      </c>
      <c r="G64" s="281">
        <v>0</v>
      </c>
      <c r="H64" s="306">
        <v>9.9</v>
      </c>
      <c r="I64" s="281">
        <v>14.7</v>
      </c>
      <c r="J64" s="281">
        <v>19.2</v>
      </c>
      <c r="K64" s="281">
        <v>-0.1999999999999993</v>
      </c>
      <c r="M64" s="573"/>
    </row>
    <row r="65" spans="2:13" ht="15" customHeight="1">
      <c r="B65" s="530" t="s">
        <v>157</v>
      </c>
      <c r="C65" s="532" t="s">
        <v>671</v>
      </c>
      <c r="D65" s="307">
        <v>130.2</v>
      </c>
      <c r="E65" s="284">
        <v>0.4</v>
      </c>
      <c r="F65" s="308">
        <v>123.3</v>
      </c>
      <c r="G65" s="284">
        <v>-0.4</v>
      </c>
      <c r="H65" s="308">
        <v>6.9</v>
      </c>
      <c r="I65" s="284">
        <v>14.4</v>
      </c>
      <c r="J65" s="284">
        <v>18.8</v>
      </c>
      <c r="K65" s="284">
        <v>0.1999999999999993</v>
      </c>
      <c r="M65" s="573"/>
    </row>
    <row r="66" spans="3:13" ht="13.5">
      <c r="C66" s="27"/>
      <c r="M66" s="2"/>
    </row>
    <row r="67" spans="3:13" ht="13.5">
      <c r="C67" s="2"/>
      <c r="D67" s="2"/>
      <c r="E67" s="2"/>
      <c r="G67" s="2"/>
      <c r="H67" s="2"/>
      <c r="I67" s="2"/>
      <c r="M67" s="2"/>
    </row>
    <row r="68" spans="6:13" ht="13.5">
      <c r="F68" s="246" t="s">
        <v>460</v>
      </c>
      <c r="M68" s="2"/>
    </row>
    <row r="97" ht="13.5">
      <c r="F97" s="246"/>
    </row>
  </sheetData>
  <sheetProtection/>
  <mergeCells count="16">
    <mergeCell ref="C5:K6"/>
    <mergeCell ref="C7:K9"/>
    <mergeCell ref="C10:K11"/>
    <mergeCell ref="J14:K15"/>
    <mergeCell ref="D14:E15"/>
    <mergeCell ref="F15:G15"/>
    <mergeCell ref="H15:I15"/>
    <mergeCell ref="B14:C16"/>
    <mergeCell ref="C37:K38"/>
    <mergeCell ref="C39:K41"/>
    <mergeCell ref="C42:K43"/>
    <mergeCell ref="D46:E47"/>
    <mergeCell ref="J46:K47"/>
    <mergeCell ref="F47:G47"/>
    <mergeCell ref="H47:I47"/>
    <mergeCell ref="B46:C48"/>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6" t="s">
        <v>693</v>
      </c>
      <c r="B1" s="196"/>
      <c r="C1" s="197"/>
      <c r="D1" s="12"/>
      <c r="E1" s="12"/>
      <c r="F1" s="12"/>
      <c r="G1" s="12"/>
      <c r="H1" s="12"/>
      <c r="I1" s="12"/>
      <c r="J1" s="12"/>
      <c r="K1" s="14"/>
      <c r="L1" s="14"/>
      <c r="M1" s="14"/>
    </row>
    <row r="2" spans="1:13" ht="17.25">
      <c r="A2" s="196"/>
      <c r="B2" s="196"/>
      <c r="C2" s="197"/>
      <c r="D2" s="12"/>
      <c r="E2" s="12"/>
      <c r="F2" s="12"/>
      <c r="G2" s="12"/>
      <c r="H2" s="12"/>
      <c r="I2" s="12"/>
      <c r="J2" s="12"/>
      <c r="K2" s="14"/>
      <c r="L2" s="14"/>
      <c r="M2" s="14"/>
    </row>
    <row r="3" spans="1:13" ht="17.25">
      <c r="A3" s="197"/>
      <c r="B3" s="197"/>
      <c r="C3" s="196" t="s">
        <v>597</v>
      </c>
      <c r="D3" s="14"/>
      <c r="E3" s="14"/>
      <c r="F3" s="14"/>
      <c r="G3" s="14"/>
      <c r="H3" s="14"/>
      <c r="I3" s="14"/>
      <c r="J3" s="14"/>
      <c r="K3" s="14"/>
      <c r="L3" s="14"/>
      <c r="M3" s="14"/>
    </row>
    <row r="4" spans="1:13" ht="13.5" customHeight="1">
      <c r="A4" s="197"/>
      <c r="B4" s="197"/>
      <c r="C4" s="196"/>
      <c r="D4" s="14"/>
      <c r="E4" s="14"/>
      <c r="F4" s="14"/>
      <c r="G4" s="14"/>
      <c r="H4" s="14"/>
      <c r="I4" s="14"/>
      <c r="J4" s="14"/>
      <c r="K4" s="14"/>
      <c r="L4" s="14"/>
      <c r="M4" s="14"/>
    </row>
    <row r="5" spans="3:13" ht="15" customHeight="1">
      <c r="C5" s="627" t="s">
        <v>65</v>
      </c>
      <c r="D5" s="627"/>
      <c r="E5" s="627"/>
      <c r="F5" s="627"/>
      <c r="G5" s="627"/>
      <c r="H5" s="627"/>
      <c r="I5" s="627"/>
      <c r="J5" s="627"/>
      <c r="K5" s="627"/>
      <c r="L5" s="243"/>
      <c r="M5" s="243"/>
    </row>
    <row r="6" spans="3:13" ht="15" customHeight="1">
      <c r="C6" s="627"/>
      <c r="D6" s="627"/>
      <c r="E6" s="627"/>
      <c r="F6" s="627"/>
      <c r="G6" s="627"/>
      <c r="H6" s="627"/>
      <c r="I6" s="627"/>
      <c r="J6" s="627"/>
      <c r="K6" s="627"/>
      <c r="L6" s="243"/>
      <c r="M6" s="243"/>
    </row>
    <row r="7" spans="3:13" ht="15" customHeight="1">
      <c r="C7" s="627"/>
      <c r="D7" s="627"/>
      <c r="E7" s="627"/>
      <c r="F7" s="627"/>
      <c r="G7" s="627"/>
      <c r="H7" s="627"/>
      <c r="I7" s="627"/>
      <c r="J7" s="627"/>
      <c r="K7" s="627"/>
      <c r="L7" s="243"/>
      <c r="M7" s="243"/>
    </row>
    <row r="8" spans="3:13" ht="15" customHeight="1">
      <c r="C8" s="627" t="s">
        <v>66</v>
      </c>
      <c r="D8" s="627"/>
      <c r="E8" s="627"/>
      <c r="F8" s="627"/>
      <c r="G8" s="627"/>
      <c r="H8" s="627"/>
      <c r="I8" s="627"/>
      <c r="J8" s="627"/>
      <c r="K8" s="627"/>
      <c r="L8" s="243"/>
      <c r="M8" s="243"/>
    </row>
    <row r="9" spans="3:13" ht="15" customHeight="1">
      <c r="C9" s="627"/>
      <c r="D9" s="627"/>
      <c r="E9" s="627"/>
      <c r="F9" s="627"/>
      <c r="G9" s="627"/>
      <c r="H9" s="627"/>
      <c r="I9" s="627"/>
      <c r="J9" s="627"/>
      <c r="K9" s="627"/>
      <c r="L9" s="243"/>
      <c r="M9" s="243"/>
    </row>
    <row r="10" spans="3:13" ht="15" customHeight="1">
      <c r="C10" s="243"/>
      <c r="D10" s="243"/>
      <c r="E10" s="243"/>
      <c r="F10" s="243"/>
      <c r="G10" s="243"/>
      <c r="H10" s="243"/>
      <c r="I10" s="243"/>
      <c r="J10" s="243"/>
      <c r="K10" s="243"/>
      <c r="L10" s="243"/>
      <c r="M10" s="243"/>
    </row>
    <row r="11" spans="3:13" ht="15" customHeight="1">
      <c r="C11" s="288" t="s">
        <v>311</v>
      </c>
      <c r="D11" s="12"/>
      <c r="E11" s="12"/>
      <c r="F11" s="12"/>
      <c r="G11" s="12"/>
      <c r="H11" s="12"/>
      <c r="I11" s="12"/>
      <c r="J11" s="12"/>
      <c r="K11" s="247" t="s">
        <v>690</v>
      </c>
      <c r="L11" s="12"/>
      <c r="M11" s="15"/>
    </row>
    <row r="12" spans="2:12" ht="15" customHeight="1">
      <c r="B12" s="640" t="s">
        <v>600</v>
      </c>
      <c r="C12" s="641"/>
      <c r="D12" s="632" t="s">
        <v>102</v>
      </c>
      <c r="E12" s="636"/>
      <c r="F12" s="628" t="s">
        <v>442</v>
      </c>
      <c r="G12" s="639"/>
      <c r="H12" s="648" t="s">
        <v>699</v>
      </c>
      <c r="I12" s="649"/>
      <c r="J12" s="649"/>
      <c r="K12" s="649"/>
      <c r="L12" s="5"/>
    </row>
    <row r="13" spans="2:12" ht="7.5" customHeight="1">
      <c r="B13" s="642"/>
      <c r="C13" s="643"/>
      <c r="D13" s="634"/>
      <c r="E13" s="646"/>
      <c r="F13" s="630"/>
      <c r="G13" s="647"/>
      <c r="H13" s="650" t="s">
        <v>677</v>
      </c>
      <c r="I13" s="278"/>
      <c r="J13" s="650" t="s">
        <v>678</v>
      </c>
      <c r="K13" s="278"/>
      <c r="L13" s="5"/>
    </row>
    <row r="14" spans="2:11" ht="24.75" customHeight="1">
      <c r="B14" s="644"/>
      <c r="C14" s="645"/>
      <c r="D14" s="263"/>
      <c r="E14" s="269" t="s">
        <v>435</v>
      </c>
      <c r="F14" s="279"/>
      <c r="G14" s="270" t="s">
        <v>436</v>
      </c>
      <c r="H14" s="651"/>
      <c r="I14" s="270" t="s">
        <v>436</v>
      </c>
      <c r="J14" s="651"/>
      <c r="K14" s="269" t="s">
        <v>439</v>
      </c>
    </row>
    <row r="15" spans="2:11" s="7" customFormat="1" ht="12" customHeight="1">
      <c r="B15" s="526"/>
      <c r="C15" s="527"/>
      <c r="D15" s="249" t="s">
        <v>681</v>
      </c>
      <c r="E15" s="250" t="s">
        <v>440</v>
      </c>
      <c r="F15" s="277" t="s">
        <v>440</v>
      </c>
      <c r="G15" s="277" t="s">
        <v>441</v>
      </c>
      <c r="H15" s="277" t="s">
        <v>440</v>
      </c>
      <c r="I15" s="250" t="s">
        <v>441</v>
      </c>
      <c r="J15" s="277" t="s">
        <v>440</v>
      </c>
      <c r="K15" s="250" t="s">
        <v>441</v>
      </c>
    </row>
    <row r="16" spans="2:11" ht="15" customHeight="1">
      <c r="B16" s="525" t="s">
        <v>142</v>
      </c>
      <c r="C16" s="528" t="s">
        <v>673</v>
      </c>
      <c r="D16" s="256">
        <v>1400465</v>
      </c>
      <c r="E16" s="281">
        <v>0.1</v>
      </c>
      <c r="F16" s="280">
        <v>30.1</v>
      </c>
      <c r="G16" s="281">
        <v>-0.3</v>
      </c>
      <c r="H16" s="282">
        <v>1.52</v>
      </c>
      <c r="I16" s="282">
        <v>0.08</v>
      </c>
      <c r="J16" s="282">
        <v>1.56</v>
      </c>
      <c r="K16" s="282">
        <v>0.04</v>
      </c>
    </row>
    <row r="17" spans="2:11" ht="15" customHeight="1">
      <c r="B17" s="525" t="s">
        <v>143</v>
      </c>
      <c r="C17" s="528" t="s">
        <v>674</v>
      </c>
      <c r="D17" s="256">
        <v>66915</v>
      </c>
      <c r="E17" s="281">
        <v>4.7</v>
      </c>
      <c r="F17" s="280">
        <v>5</v>
      </c>
      <c r="G17" s="281">
        <v>-1</v>
      </c>
      <c r="H17" s="282">
        <v>1.26</v>
      </c>
      <c r="I17" s="282">
        <v>1.23</v>
      </c>
      <c r="J17" s="282">
        <v>0.31</v>
      </c>
      <c r="K17" s="282">
        <v>-1.23</v>
      </c>
    </row>
    <row r="18" spans="2:11" ht="15" customHeight="1">
      <c r="B18" s="525" t="s">
        <v>144</v>
      </c>
      <c r="C18" s="528" t="s">
        <v>675</v>
      </c>
      <c r="D18" s="256">
        <v>403527</v>
      </c>
      <c r="E18" s="281">
        <v>1.8</v>
      </c>
      <c r="F18" s="280">
        <v>12.7</v>
      </c>
      <c r="G18" s="281">
        <v>-0.2</v>
      </c>
      <c r="H18" s="282">
        <v>0.87</v>
      </c>
      <c r="I18" s="282">
        <v>-0.05</v>
      </c>
      <c r="J18" s="282">
        <v>0.92</v>
      </c>
      <c r="K18" s="282">
        <v>-0.06</v>
      </c>
    </row>
    <row r="19" spans="2:11" ht="15" customHeight="1">
      <c r="B19" s="525" t="s">
        <v>145</v>
      </c>
      <c r="C19" s="528" t="s">
        <v>688</v>
      </c>
      <c r="D19" s="256">
        <v>5354</v>
      </c>
      <c r="E19" s="281">
        <v>-31.8</v>
      </c>
      <c r="F19" s="280">
        <v>4.6</v>
      </c>
      <c r="G19" s="281">
        <v>-2.8</v>
      </c>
      <c r="H19" s="282">
        <v>0.21</v>
      </c>
      <c r="I19" s="282">
        <v>-0.16</v>
      </c>
      <c r="J19" s="282">
        <v>0.3</v>
      </c>
      <c r="K19" s="282">
        <v>-0.18</v>
      </c>
    </row>
    <row r="20" spans="2:11" ht="15" customHeight="1">
      <c r="B20" s="525" t="s">
        <v>146</v>
      </c>
      <c r="C20" s="528" t="s">
        <v>669</v>
      </c>
      <c r="D20" s="256">
        <v>19434</v>
      </c>
      <c r="E20" s="281">
        <v>-4.1</v>
      </c>
      <c r="F20" s="280">
        <v>14.5</v>
      </c>
      <c r="G20" s="281">
        <v>1.3</v>
      </c>
      <c r="H20" s="282">
        <v>1.11</v>
      </c>
      <c r="I20" s="282">
        <v>0.29</v>
      </c>
      <c r="J20" s="282">
        <v>0.9</v>
      </c>
      <c r="K20" s="282">
        <v>-1.86</v>
      </c>
    </row>
    <row r="21" spans="2:11" ht="15" customHeight="1">
      <c r="B21" s="525" t="s">
        <v>147</v>
      </c>
      <c r="C21" s="528" t="s">
        <v>687</v>
      </c>
      <c r="D21" s="256">
        <v>91570</v>
      </c>
      <c r="E21" s="281">
        <v>2</v>
      </c>
      <c r="F21" s="280">
        <v>19.9</v>
      </c>
      <c r="G21" s="281">
        <v>4.3</v>
      </c>
      <c r="H21" s="282">
        <v>1.56</v>
      </c>
      <c r="I21" s="282">
        <v>0.93</v>
      </c>
      <c r="J21" s="282">
        <v>1.06</v>
      </c>
      <c r="K21" s="282">
        <v>0.26</v>
      </c>
    </row>
    <row r="22" spans="2:11" ht="15" customHeight="1">
      <c r="B22" s="525" t="s">
        <v>148</v>
      </c>
      <c r="C22" s="528" t="s">
        <v>694</v>
      </c>
      <c r="D22" s="256">
        <v>212168</v>
      </c>
      <c r="E22" s="301">
        <v>-2.8</v>
      </c>
      <c r="F22" s="280">
        <v>52.5</v>
      </c>
      <c r="G22" s="281">
        <v>2.9</v>
      </c>
      <c r="H22" s="282">
        <v>2.14</v>
      </c>
      <c r="I22" s="282">
        <v>0.75</v>
      </c>
      <c r="J22" s="282">
        <v>2.3</v>
      </c>
      <c r="K22" s="282">
        <v>1.24</v>
      </c>
    </row>
    <row r="23" spans="2:11" ht="15" customHeight="1">
      <c r="B23" s="525" t="s">
        <v>149</v>
      </c>
      <c r="C23" s="528" t="s">
        <v>695</v>
      </c>
      <c r="D23" s="256">
        <v>36805</v>
      </c>
      <c r="E23" s="301">
        <v>-3.2</v>
      </c>
      <c r="F23" s="280">
        <v>16.5</v>
      </c>
      <c r="G23" s="281">
        <v>4.3</v>
      </c>
      <c r="H23" s="282">
        <v>0.73</v>
      </c>
      <c r="I23" s="282">
        <v>-1.38</v>
      </c>
      <c r="J23" s="282">
        <v>0.66</v>
      </c>
      <c r="K23" s="282">
        <v>-0.26</v>
      </c>
    </row>
    <row r="24" spans="2:11" ht="15" customHeight="1">
      <c r="B24" s="525" t="s">
        <v>150</v>
      </c>
      <c r="C24" s="528" t="s">
        <v>686</v>
      </c>
      <c r="D24" s="256">
        <v>17851</v>
      </c>
      <c r="E24" s="301">
        <v>-1.3</v>
      </c>
      <c r="F24" s="280">
        <v>30.5</v>
      </c>
      <c r="G24" s="281">
        <v>6.3</v>
      </c>
      <c r="H24" s="282">
        <v>2.56</v>
      </c>
      <c r="I24" s="282">
        <v>1.56</v>
      </c>
      <c r="J24" s="282">
        <v>2.19</v>
      </c>
      <c r="K24" s="282">
        <v>0.72</v>
      </c>
    </row>
    <row r="25" spans="2:11" ht="15" customHeight="1">
      <c r="B25" s="525" t="s">
        <v>151</v>
      </c>
      <c r="C25" s="528" t="s">
        <v>685</v>
      </c>
      <c r="D25" s="256">
        <v>36264</v>
      </c>
      <c r="E25" s="301">
        <v>-2.8</v>
      </c>
      <c r="F25" s="280">
        <v>21.9</v>
      </c>
      <c r="G25" s="281">
        <v>-5.6</v>
      </c>
      <c r="H25" s="282">
        <v>1.32</v>
      </c>
      <c r="I25" s="282">
        <v>0.92</v>
      </c>
      <c r="J25" s="282">
        <v>0.68</v>
      </c>
      <c r="K25" s="282">
        <v>0.24</v>
      </c>
    </row>
    <row r="26" spans="2:11" ht="15" customHeight="1">
      <c r="B26" s="525" t="s">
        <v>152</v>
      </c>
      <c r="C26" s="528" t="s">
        <v>684</v>
      </c>
      <c r="D26" s="256">
        <v>125828</v>
      </c>
      <c r="E26" s="301">
        <v>-2</v>
      </c>
      <c r="F26" s="280">
        <v>74.5</v>
      </c>
      <c r="G26" s="281">
        <v>-3.8</v>
      </c>
      <c r="H26" s="282">
        <v>3.99</v>
      </c>
      <c r="I26" s="282">
        <v>-0.57</v>
      </c>
      <c r="J26" s="282">
        <v>2.87</v>
      </c>
      <c r="K26" s="282">
        <v>0.84</v>
      </c>
    </row>
    <row r="27" spans="2:11" ht="15" customHeight="1">
      <c r="B27" s="525" t="s">
        <v>153</v>
      </c>
      <c r="C27" s="528" t="s">
        <v>683</v>
      </c>
      <c r="D27" s="256">
        <v>33113</v>
      </c>
      <c r="E27" s="301">
        <v>-0.7</v>
      </c>
      <c r="F27" s="280">
        <v>54.4</v>
      </c>
      <c r="G27" s="281">
        <v>1.3</v>
      </c>
      <c r="H27" s="282">
        <v>1.33</v>
      </c>
      <c r="I27" s="282">
        <v>0.36</v>
      </c>
      <c r="J27" s="282">
        <v>1.51</v>
      </c>
      <c r="K27" s="282">
        <v>-0.5</v>
      </c>
    </row>
    <row r="28" spans="2:11" ht="15" customHeight="1">
      <c r="B28" s="525" t="s">
        <v>154</v>
      </c>
      <c r="C28" s="528" t="s">
        <v>676</v>
      </c>
      <c r="D28" s="256">
        <v>72877</v>
      </c>
      <c r="E28" s="301">
        <v>2</v>
      </c>
      <c r="F28" s="280">
        <v>20.8</v>
      </c>
      <c r="G28" s="281">
        <v>-6</v>
      </c>
      <c r="H28" s="282">
        <v>0.36</v>
      </c>
      <c r="I28" s="282">
        <v>-0.35</v>
      </c>
      <c r="J28" s="282">
        <v>1.04</v>
      </c>
      <c r="K28" s="282">
        <v>-1.89</v>
      </c>
    </row>
    <row r="29" spans="2:11" ht="15" customHeight="1">
      <c r="B29" s="525" t="s">
        <v>155</v>
      </c>
      <c r="C29" s="528" t="s">
        <v>672</v>
      </c>
      <c r="D29" s="256">
        <v>168350</v>
      </c>
      <c r="E29" s="301">
        <v>-0.8</v>
      </c>
      <c r="F29" s="280">
        <v>29.2</v>
      </c>
      <c r="G29" s="281">
        <v>-1.7</v>
      </c>
      <c r="H29" s="282">
        <v>0.92</v>
      </c>
      <c r="I29" s="282">
        <v>-0.44</v>
      </c>
      <c r="J29" s="282">
        <v>2.32</v>
      </c>
      <c r="K29" s="282">
        <v>0.65</v>
      </c>
    </row>
    <row r="30" spans="2:11" ht="15" customHeight="1">
      <c r="B30" s="525" t="s">
        <v>156</v>
      </c>
      <c r="C30" s="528" t="s">
        <v>670</v>
      </c>
      <c r="D30" s="256">
        <v>11935</v>
      </c>
      <c r="E30" s="301">
        <v>-2.1</v>
      </c>
      <c r="F30" s="280">
        <v>19.7</v>
      </c>
      <c r="G30" s="281">
        <v>0.8</v>
      </c>
      <c r="H30" s="282">
        <v>0.44</v>
      </c>
      <c r="I30" s="282">
        <v>-0.05</v>
      </c>
      <c r="J30" s="282">
        <v>0.63</v>
      </c>
      <c r="K30" s="282">
        <v>0.39</v>
      </c>
    </row>
    <row r="31" spans="2:11" ht="15" customHeight="1">
      <c r="B31" s="530" t="s">
        <v>157</v>
      </c>
      <c r="C31" s="532" t="s">
        <v>671</v>
      </c>
      <c r="D31" s="266">
        <v>97576</v>
      </c>
      <c r="E31" s="314">
        <v>5.2</v>
      </c>
      <c r="F31" s="283">
        <v>36.8</v>
      </c>
      <c r="G31" s="284">
        <v>0.8</v>
      </c>
      <c r="H31" s="285">
        <v>2.32</v>
      </c>
      <c r="I31" s="285">
        <v>-0.52</v>
      </c>
      <c r="J31" s="285">
        <v>2.23</v>
      </c>
      <c r="K31" s="285">
        <v>-1.71</v>
      </c>
    </row>
    <row r="32" spans="3:9" ht="13.5">
      <c r="C32" s="27"/>
      <c r="D32" s="2"/>
      <c r="E32" s="2"/>
      <c r="F32" s="2"/>
      <c r="G32" s="2"/>
      <c r="H32" s="2"/>
      <c r="I32" s="2"/>
    </row>
    <row r="33" spans="3:9" ht="13.5">
      <c r="C33" s="27"/>
      <c r="D33" s="2"/>
      <c r="E33" s="2"/>
      <c r="F33" s="2"/>
      <c r="G33" s="2"/>
      <c r="H33" s="2"/>
      <c r="I33" s="2"/>
    </row>
    <row r="34" spans="1:13" ht="17.25">
      <c r="A34" s="196" t="s">
        <v>596</v>
      </c>
      <c r="B34" s="196"/>
      <c r="E34" s="12"/>
      <c r="F34" s="12"/>
      <c r="G34" s="12"/>
      <c r="H34" s="12"/>
      <c r="I34" s="12"/>
      <c r="J34" s="12"/>
      <c r="K34" s="12"/>
      <c r="L34" s="12"/>
      <c r="M34" s="14"/>
    </row>
    <row r="35" spans="3:13" ht="15" customHeight="1">
      <c r="C35" s="13"/>
      <c r="D35" s="14"/>
      <c r="E35" s="14"/>
      <c r="F35" s="14"/>
      <c r="G35" s="14"/>
      <c r="H35" s="14"/>
      <c r="I35" s="14"/>
      <c r="J35" s="14"/>
      <c r="K35" s="14"/>
      <c r="L35" s="14"/>
      <c r="M35" s="14"/>
    </row>
    <row r="36" spans="3:13" ht="15" customHeight="1">
      <c r="C36" s="627" t="s">
        <v>67</v>
      </c>
      <c r="D36" s="627"/>
      <c r="E36" s="627"/>
      <c r="F36" s="627"/>
      <c r="G36" s="627"/>
      <c r="H36" s="627"/>
      <c r="I36" s="627"/>
      <c r="J36" s="627"/>
      <c r="K36" s="627"/>
      <c r="L36" s="243"/>
      <c r="M36" s="243"/>
    </row>
    <row r="37" spans="3:13" ht="15" customHeight="1">
      <c r="C37" s="627"/>
      <c r="D37" s="627"/>
      <c r="E37" s="627"/>
      <c r="F37" s="627"/>
      <c r="G37" s="627"/>
      <c r="H37" s="627"/>
      <c r="I37" s="627"/>
      <c r="J37" s="627"/>
      <c r="K37" s="627"/>
      <c r="L37" s="243"/>
      <c r="M37" s="243"/>
    </row>
    <row r="38" spans="3:13" ht="15" customHeight="1">
      <c r="C38" s="627"/>
      <c r="D38" s="627"/>
      <c r="E38" s="627"/>
      <c r="F38" s="627"/>
      <c r="G38" s="627"/>
      <c r="H38" s="627"/>
      <c r="I38" s="627"/>
      <c r="J38" s="627"/>
      <c r="K38" s="627"/>
      <c r="L38" s="243"/>
      <c r="M38" s="243"/>
    </row>
    <row r="39" spans="3:13" ht="15" customHeight="1">
      <c r="C39" s="627" t="s">
        <v>68</v>
      </c>
      <c r="D39" s="627"/>
      <c r="E39" s="627"/>
      <c r="F39" s="627"/>
      <c r="G39" s="627"/>
      <c r="H39" s="627"/>
      <c r="I39" s="627"/>
      <c r="J39" s="627"/>
      <c r="K39" s="627"/>
      <c r="L39" s="243"/>
      <c r="M39" s="243"/>
    </row>
    <row r="40" spans="3:13" ht="15" customHeight="1">
      <c r="C40" s="627"/>
      <c r="D40" s="627"/>
      <c r="E40" s="627"/>
      <c r="F40" s="627"/>
      <c r="G40" s="627"/>
      <c r="H40" s="627"/>
      <c r="I40" s="627"/>
      <c r="J40" s="627"/>
      <c r="K40" s="627"/>
      <c r="L40" s="243"/>
      <c r="M40" s="243"/>
    </row>
    <row r="41" spans="3:13" ht="15" customHeight="1">
      <c r="C41" s="627"/>
      <c r="D41" s="627"/>
      <c r="E41" s="627"/>
      <c r="F41" s="627"/>
      <c r="G41" s="627"/>
      <c r="H41" s="627"/>
      <c r="I41" s="627"/>
      <c r="J41" s="627"/>
      <c r="K41" s="627"/>
      <c r="L41" s="243"/>
      <c r="M41" s="243"/>
    </row>
    <row r="42" spans="3:13" ht="15" customHeight="1">
      <c r="C42" s="243"/>
      <c r="D42" s="243"/>
      <c r="E42" s="243"/>
      <c r="F42" s="243"/>
      <c r="G42" s="243"/>
      <c r="H42" s="243"/>
      <c r="I42" s="243"/>
      <c r="J42" s="243"/>
      <c r="K42" s="243"/>
      <c r="L42" s="243"/>
      <c r="M42" s="243"/>
    </row>
    <row r="43" spans="3:13" ht="15" customHeight="1">
      <c r="C43" s="288" t="s">
        <v>312</v>
      </c>
      <c r="D43" s="12"/>
      <c r="E43" s="12"/>
      <c r="F43" s="12"/>
      <c r="G43" s="12"/>
      <c r="H43" s="12"/>
      <c r="I43" s="12"/>
      <c r="J43" s="12"/>
      <c r="K43" s="247" t="s">
        <v>698</v>
      </c>
      <c r="L43" s="12"/>
      <c r="M43" s="15"/>
    </row>
    <row r="44" spans="2:12" ht="15" customHeight="1">
      <c r="B44" s="640" t="s">
        <v>600</v>
      </c>
      <c r="C44" s="641"/>
      <c r="D44" s="632" t="s">
        <v>102</v>
      </c>
      <c r="E44" s="636"/>
      <c r="F44" s="628" t="s">
        <v>442</v>
      </c>
      <c r="G44" s="639"/>
      <c r="H44" s="648" t="s">
        <v>699</v>
      </c>
      <c r="I44" s="649"/>
      <c r="J44" s="649"/>
      <c r="K44" s="649"/>
      <c r="L44" s="5"/>
    </row>
    <row r="45" spans="2:12" ht="7.5" customHeight="1">
      <c r="B45" s="642"/>
      <c r="C45" s="643"/>
      <c r="D45" s="634"/>
      <c r="E45" s="646"/>
      <c r="F45" s="630"/>
      <c r="G45" s="647"/>
      <c r="H45" s="650" t="s">
        <v>677</v>
      </c>
      <c r="I45" s="278"/>
      <c r="J45" s="650" t="s">
        <v>678</v>
      </c>
      <c r="K45" s="278"/>
      <c r="L45" s="5"/>
    </row>
    <row r="46" spans="2:11" ht="24.75" customHeight="1">
      <c r="B46" s="644"/>
      <c r="C46" s="645"/>
      <c r="D46" s="263"/>
      <c r="E46" s="269" t="s">
        <v>435</v>
      </c>
      <c r="F46" s="279"/>
      <c r="G46" s="270" t="s">
        <v>436</v>
      </c>
      <c r="H46" s="651"/>
      <c r="I46" s="270" t="s">
        <v>436</v>
      </c>
      <c r="J46" s="651"/>
      <c r="K46" s="269" t="s">
        <v>439</v>
      </c>
    </row>
    <row r="47" spans="2:11" s="7" customFormat="1" ht="11.25" customHeight="1">
      <c r="B47" s="526"/>
      <c r="C47" s="527"/>
      <c r="D47" s="249" t="s">
        <v>681</v>
      </c>
      <c r="E47" s="250" t="s">
        <v>682</v>
      </c>
      <c r="F47" s="277" t="s">
        <v>682</v>
      </c>
      <c r="G47" s="277" t="s">
        <v>697</v>
      </c>
      <c r="H47" s="277" t="s">
        <v>682</v>
      </c>
      <c r="I47" s="250" t="s">
        <v>697</v>
      </c>
      <c r="J47" s="277" t="s">
        <v>682</v>
      </c>
      <c r="K47" s="250" t="s">
        <v>697</v>
      </c>
    </row>
    <row r="48" spans="2:11" ht="15" customHeight="1">
      <c r="B48" s="525" t="s">
        <v>142</v>
      </c>
      <c r="C48" s="528" t="s">
        <v>673</v>
      </c>
      <c r="D48" s="256">
        <v>847062</v>
      </c>
      <c r="E48" s="281">
        <v>0.6</v>
      </c>
      <c r="F48" s="280">
        <v>24.4</v>
      </c>
      <c r="G48" s="281">
        <v>-0.2</v>
      </c>
      <c r="H48" s="282">
        <v>1.14</v>
      </c>
      <c r="I48" s="282">
        <v>-0.15</v>
      </c>
      <c r="J48" s="282">
        <v>1.42</v>
      </c>
      <c r="K48" s="282">
        <v>-0.21</v>
      </c>
    </row>
    <row r="49" spans="2:11" ht="15" customHeight="1">
      <c r="B49" s="525" t="s">
        <v>143</v>
      </c>
      <c r="C49" s="528" t="s">
        <v>674</v>
      </c>
      <c r="D49" s="256">
        <v>19673</v>
      </c>
      <c r="E49" s="281">
        <v>8.4</v>
      </c>
      <c r="F49" s="280">
        <v>1.3</v>
      </c>
      <c r="G49" s="281">
        <v>-4.2</v>
      </c>
      <c r="H49" s="282">
        <v>1.23</v>
      </c>
      <c r="I49" s="282">
        <v>1.14</v>
      </c>
      <c r="J49" s="282">
        <v>0.09</v>
      </c>
      <c r="K49" s="282">
        <v>-5.14</v>
      </c>
    </row>
    <row r="50" spans="2:11" ht="15" customHeight="1">
      <c r="B50" s="525" t="s">
        <v>144</v>
      </c>
      <c r="C50" s="528" t="s">
        <v>675</v>
      </c>
      <c r="D50" s="256">
        <v>311196</v>
      </c>
      <c r="E50" s="281">
        <v>1.3</v>
      </c>
      <c r="F50" s="280">
        <v>8.3</v>
      </c>
      <c r="G50" s="281">
        <v>-0.2</v>
      </c>
      <c r="H50" s="282">
        <v>0.72</v>
      </c>
      <c r="I50" s="282">
        <v>-0.12</v>
      </c>
      <c r="J50" s="282">
        <v>0.73</v>
      </c>
      <c r="K50" s="282">
        <v>-0.15</v>
      </c>
    </row>
    <row r="51" spans="2:11" ht="15" customHeight="1">
      <c r="B51" s="525" t="s">
        <v>145</v>
      </c>
      <c r="C51" s="528" t="s">
        <v>688</v>
      </c>
      <c r="D51" s="256">
        <v>5354</v>
      </c>
      <c r="E51" s="281">
        <v>0.3</v>
      </c>
      <c r="F51" s="280">
        <v>4.6</v>
      </c>
      <c r="G51" s="281">
        <v>0</v>
      </c>
      <c r="H51" s="282">
        <v>0.21</v>
      </c>
      <c r="I51" s="282">
        <v>-0.33</v>
      </c>
      <c r="J51" s="282">
        <v>0.3</v>
      </c>
      <c r="K51" s="282">
        <v>-0.41</v>
      </c>
    </row>
    <row r="52" spans="2:11" ht="15" customHeight="1">
      <c r="B52" s="525" t="s">
        <v>146</v>
      </c>
      <c r="C52" s="528" t="s">
        <v>669</v>
      </c>
      <c r="D52" s="256">
        <v>11767</v>
      </c>
      <c r="E52" s="281">
        <v>-3.7</v>
      </c>
      <c r="F52" s="280">
        <v>7.2</v>
      </c>
      <c r="G52" s="281">
        <v>-0.6</v>
      </c>
      <c r="H52" s="282">
        <v>1.04</v>
      </c>
      <c r="I52" s="282">
        <v>0.48</v>
      </c>
      <c r="J52" s="282">
        <v>1.48</v>
      </c>
      <c r="K52" s="282">
        <v>0.61</v>
      </c>
    </row>
    <row r="53" spans="2:11" ht="15" customHeight="1">
      <c r="B53" s="525" t="s">
        <v>147</v>
      </c>
      <c r="C53" s="528" t="s">
        <v>687</v>
      </c>
      <c r="D53" s="256">
        <v>63389</v>
      </c>
      <c r="E53" s="281">
        <v>0.9</v>
      </c>
      <c r="F53" s="280">
        <v>15.8</v>
      </c>
      <c r="G53" s="281">
        <v>-4.2</v>
      </c>
      <c r="H53" s="282">
        <v>1.23</v>
      </c>
      <c r="I53" s="282">
        <v>0.33</v>
      </c>
      <c r="J53" s="282">
        <v>1.35</v>
      </c>
      <c r="K53" s="282">
        <v>0.21</v>
      </c>
    </row>
    <row r="54" spans="2:11" ht="15" customHeight="1">
      <c r="B54" s="525" t="s">
        <v>148</v>
      </c>
      <c r="C54" s="528" t="s">
        <v>694</v>
      </c>
      <c r="D54" s="256">
        <v>91764</v>
      </c>
      <c r="E54" s="301">
        <v>-2</v>
      </c>
      <c r="F54" s="280">
        <v>55</v>
      </c>
      <c r="G54" s="281">
        <v>0</v>
      </c>
      <c r="H54" s="282">
        <v>0.87</v>
      </c>
      <c r="I54" s="282">
        <v>-0.36</v>
      </c>
      <c r="J54" s="282">
        <v>1.75</v>
      </c>
      <c r="K54" s="282">
        <v>0.55</v>
      </c>
    </row>
    <row r="55" spans="2:12" ht="15" customHeight="1">
      <c r="B55" s="525" t="s">
        <v>149</v>
      </c>
      <c r="C55" s="528" t="s">
        <v>695</v>
      </c>
      <c r="D55" s="286">
        <v>17053</v>
      </c>
      <c r="E55" s="301">
        <v>-1.4</v>
      </c>
      <c r="F55" s="280">
        <v>15.1</v>
      </c>
      <c r="G55" s="281">
        <v>3.9</v>
      </c>
      <c r="H55" s="282">
        <v>1.59</v>
      </c>
      <c r="I55" s="282">
        <v>0.27</v>
      </c>
      <c r="J55" s="282">
        <v>0.84</v>
      </c>
      <c r="K55" s="282">
        <v>-0.13</v>
      </c>
      <c r="L55" s="126"/>
    </row>
    <row r="56" spans="2:12" ht="15" customHeight="1">
      <c r="B56" s="525" t="s">
        <v>150</v>
      </c>
      <c r="C56" s="528" t="s">
        <v>686</v>
      </c>
      <c r="D56" s="286">
        <v>7719</v>
      </c>
      <c r="E56" s="301">
        <v>0.7</v>
      </c>
      <c r="F56" s="280">
        <v>20.6</v>
      </c>
      <c r="G56" s="281">
        <v>0.2</v>
      </c>
      <c r="H56" s="282">
        <v>4.05</v>
      </c>
      <c r="I56" s="282">
        <v>2.85</v>
      </c>
      <c r="J56" s="282">
        <v>2.59</v>
      </c>
      <c r="K56" s="282">
        <v>1.12</v>
      </c>
      <c r="L56" s="126"/>
    </row>
    <row r="57" spans="2:12" ht="15" customHeight="1">
      <c r="B57" s="525" t="s">
        <v>151</v>
      </c>
      <c r="C57" s="528" t="s">
        <v>685</v>
      </c>
      <c r="D57" s="286">
        <v>20638</v>
      </c>
      <c r="E57" s="301">
        <v>-3.1</v>
      </c>
      <c r="F57" s="280">
        <v>19.1</v>
      </c>
      <c r="G57" s="281">
        <v>3.1</v>
      </c>
      <c r="H57" s="282">
        <v>0.84</v>
      </c>
      <c r="I57" s="282">
        <v>0.51</v>
      </c>
      <c r="J57" s="282">
        <v>1.18</v>
      </c>
      <c r="K57" s="282">
        <v>0.42</v>
      </c>
      <c r="L57" s="126"/>
    </row>
    <row r="58" spans="2:12" ht="15" customHeight="1">
      <c r="B58" s="525" t="s">
        <v>152</v>
      </c>
      <c r="C58" s="528" t="s">
        <v>684</v>
      </c>
      <c r="D58" s="286">
        <v>55626</v>
      </c>
      <c r="E58" s="301">
        <v>2</v>
      </c>
      <c r="F58" s="280">
        <v>69.1</v>
      </c>
      <c r="G58" s="281">
        <v>-2.5</v>
      </c>
      <c r="H58" s="282">
        <v>3.55</v>
      </c>
      <c r="I58" s="282">
        <v>-0.41</v>
      </c>
      <c r="J58" s="282">
        <v>2.16</v>
      </c>
      <c r="K58" s="282">
        <v>-0.71</v>
      </c>
      <c r="L58" s="126"/>
    </row>
    <row r="59" spans="2:12" ht="15" customHeight="1">
      <c r="B59" s="525" t="s">
        <v>153</v>
      </c>
      <c r="C59" s="528" t="s">
        <v>683</v>
      </c>
      <c r="D59" s="286">
        <v>16252</v>
      </c>
      <c r="E59" s="301">
        <v>-0.7</v>
      </c>
      <c r="F59" s="280">
        <v>50.8</v>
      </c>
      <c r="G59" s="281">
        <v>-1.5</v>
      </c>
      <c r="H59" s="282">
        <v>2.19</v>
      </c>
      <c r="I59" s="282">
        <v>0.2</v>
      </c>
      <c r="J59" s="282">
        <v>2.1</v>
      </c>
      <c r="K59" s="282">
        <v>-0.32</v>
      </c>
      <c r="L59" s="126"/>
    </row>
    <row r="60" spans="2:12" ht="15" customHeight="1">
      <c r="B60" s="525" t="s">
        <v>154</v>
      </c>
      <c r="C60" s="528" t="s">
        <v>676</v>
      </c>
      <c r="D60" s="286">
        <v>42929</v>
      </c>
      <c r="E60" s="301">
        <v>-0.6</v>
      </c>
      <c r="F60" s="280">
        <v>13.8</v>
      </c>
      <c r="G60" s="281">
        <v>3.9</v>
      </c>
      <c r="H60" s="282">
        <v>0.18</v>
      </c>
      <c r="I60" s="282">
        <v>-0.07</v>
      </c>
      <c r="J60" s="282">
        <v>0.12</v>
      </c>
      <c r="K60" s="282">
        <v>-2.86</v>
      </c>
      <c r="L60" s="126"/>
    </row>
    <row r="61" spans="2:12" ht="15" customHeight="1">
      <c r="B61" s="525" t="s">
        <v>155</v>
      </c>
      <c r="C61" s="528" t="s">
        <v>672</v>
      </c>
      <c r="D61" s="286">
        <v>116080</v>
      </c>
      <c r="E61" s="301">
        <v>-0.3</v>
      </c>
      <c r="F61" s="280">
        <v>25.6</v>
      </c>
      <c r="G61" s="281">
        <v>0.7</v>
      </c>
      <c r="H61" s="282">
        <v>0.86</v>
      </c>
      <c r="I61" s="282">
        <v>-0.68</v>
      </c>
      <c r="J61" s="282">
        <v>2.96</v>
      </c>
      <c r="K61" s="282">
        <v>1.27</v>
      </c>
      <c r="L61" s="126"/>
    </row>
    <row r="62" spans="2:12" ht="15" customHeight="1">
      <c r="B62" s="525" t="s">
        <v>156</v>
      </c>
      <c r="C62" s="528" t="s">
        <v>670</v>
      </c>
      <c r="D62" s="286">
        <v>4441</v>
      </c>
      <c r="E62" s="301">
        <v>-3.6</v>
      </c>
      <c r="F62" s="280">
        <v>17.9</v>
      </c>
      <c r="G62" s="281">
        <v>-1.5</v>
      </c>
      <c r="H62" s="282">
        <v>0.25</v>
      </c>
      <c r="I62" s="282">
        <v>-1.04</v>
      </c>
      <c r="J62" s="282">
        <v>0.65</v>
      </c>
      <c r="K62" s="282">
        <v>0.02</v>
      </c>
      <c r="L62" s="126"/>
    </row>
    <row r="63" spans="2:12" ht="15" customHeight="1">
      <c r="B63" s="530" t="s">
        <v>157</v>
      </c>
      <c r="C63" s="532" t="s">
        <v>671</v>
      </c>
      <c r="D63" s="287">
        <v>63181</v>
      </c>
      <c r="E63" s="314">
        <v>3.2</v>
      </c>
      <c r="F63" s="283">
        <v>44.1</v>
      </c>
      <c r="G63" s="284">
        <v>0.9</v>
      </c>
      <c r="H63" s="285">
        <v>2.05</v>
      </c>
      <c r="I63" s="285">
        <v>-0.69</v>
      </c>
      <c r="J63" s="285">
        <v>2.21</v>
      </c>
      <c r="K63" s="285">
        <v>-1.65</v>
      </c>
      <c r="L63" s="126"/>
    </row>
    <row r="64" spans="3:9" ht="13.5">
      <c r="C64" s="27"/>
      <c r="D64" s="2"/>
      <c r="E64" s="2"/>
      <c r="F64" s="2"/>
      <c r="G64" s="2"/>
      <c r="H64" s="2"/>
      <c r="I64" s="2"/>
    </row>
    <row r="65" spans="3:9" ht="13.5">
      <c r="C65" s="27"/>
      <c r="D65" s="2"/>
      <c r="E65" s="2"/>
      <c r="F65" s="2"/>
      <c r="G65" s="2"/>
      <c r="H65" s="2"/>
      <c r="I65" s="2"/>
    </row>
    <row r="66" spans="3:9" ht="13.5">
      <c r="C66" s="27"/>
      <c r="D66" s="2"/>
      <c r="E66" s="2"/>
      <c r="G66" s="2"/>
      <c r="H66" s="2"/>
      <c r="I66" s="2"/>
    </row>
    <row r="67" spans="3:9" ht="13.5">
      <c r="C67" s="27"/>
      <c r="D67" s="2"/>
      <c r="E67" s="2"/>
      <c r="G67" s="2"/>
      <c r="H67" s="2"/>
      <c r="I67" s="2"/>
    </row>
    <row r="68" spans="3:9" ht="13.5">
      <c r="C68" s="27"/>
      <c r="D68" s="2"/>
      <c r="E68" s="2"/>
      <c r="F68" s="246" t="s">
        <v>461</v>
      </c>
      <c r="G68" s="2"/>
      <c r="H68" s="2"/>
      <c r="I68" s="2"/>
    </row>
    <row r="69" spans="3:9" ht="13.5">
      <c r="C69" s="27"/>
      <c r="D69" s="2"/>
      <c r="E69" s="2"/>
      <c r="F69" s="2"/>
      <c r="G69" s="2"/>
      <c r="H69" s="2"/>
      <c r="I69" s="2"/>
    </row>
    <row r="70" spans="3:9" ht="13.5">
      <c r="C70" s="27"/>
      <c r="D70" s="2"/>
      <c r="E70" s="2"/>
      <c r="F70" s="2"/>
      <c r="G70" s="2"/>
      <c r="H70" s="2"/>
      <c r="I70" s="2"/>
    </row>
    <row r="71" spans="3:9" ht="13.5">
      <c r="C71" s="27"/>
      <c r="D71" s="2"/>
      <c r="E71" s="2"/>
      <c r="F71" s="2"/>
      <c r="G71" s="2"/>
      <c r="H71" s="2"/>
      <c r="I71" s="2"/>
    </row>
    <row r="72" spans="3:9" ht="13.5">
      <c r="C72" s="27"/>
      <c r="D72" s="2"/>
      <c r="E72" s="2"/>
      <c r="F72" s="2"/>
      <c r="G72" s="2"/>
      <c r="H72" s="2"/>
      <c r="I72" s="2"/>
    </row>
    <row r="73" spans="3:9" ht="13.5">
      <c r="C73" s="27"/>
      <c r="D73" s="2"/>
      <c r="E73" s="2"/>
      <c r="F73" s="2"/>
      <c r="G73" s="2"/>
      <c r="H73" s="2"/>
      <c r="I73" s="2"/>
    </row>
    <row r="74" spans="3:9" ht="13.5">
      <c r="C74" s="27"/>
      <c r="D74" s="2"/>
      <c r="E74" s="2"/>
      <c r="F74" s="2"/>
      <c r="G74" s="2"/>
      <c r="H74" s="2"/>
      <c r="I74" s="2"/>
    </row>
    <row r="75" spans="3:9" ht="13.5">
      <c r="C75" s="27"/>
      <c r="D75" s="2"/>
      <c r="E75" s="2"/>
      <c r="F75" s="2"/>
      <c r="G75" s="2"/>
      <c r="H75" s="2"/>
      <c r="I75" s="2"/>
    </row>
    <row r="76" spans="3:9" ht="13.5">
      <c r="C76" s="27"/>
      <c r="D76" s="2"/>
      <c r="E76" s="2"/>
      <c r="F76" s="2"/>
      <c r="G76" s="2"/>
      <c r="H76" s="2"/>
      <c r="I76" s="2"/>
    </row>
    <row r="77" spans="3:9" ht="13.5">
      <c r="C77" s="27"/>
      <c r="D77" s="2"/>
      <c r="E77" s="2"/>
      <c r="G77" s="2"/>
      <c r="H77" s="2"/>
      <c r="I77" s="2"/>
    </row>
    <row r="78" spans="3:9" ht="13.5">
      <c r="C78" s="27"/>
      <c r="D78" s="2"/>
      <c r="E78" s="2"/>
      <c r="F78" s="2"/>
      <c r="G78" s="2"/>
      <c r="H78" s="2"/>
      <c r="I78" s="2"/>
    </row>
    <row r="79" spans="3:9" ht="13.5">
      <c r="C79" s="27"/>
      <c r="D79" s="2"/>
      <c r="E79" s="2"/>
      <c r="F79" s="2"/>
      <c r="G79" s="2"/>
      <c r="H79" s="2"/>
      <c r="I79" s="2"/>
    </row>
    <row r="80" spans="3:9" ht="13.5">
      <c r="C80" s="27"/>
      <c r="D80" s="2"/>
      <c r="E80" s="2"/>
      <c r="F80" s="2"/>
      <c r="G80" s="2"/>
      <c r="H80" s="2"/>
      <c r="I80" s="2"/>
    </row>
    <row r="81" spans="3:9" ht="13.5">
      <c r="C81" s="27"/>
      <c r="D81" s="2"/>
      <c r="E81" s="2"/>
      <c r="F81" s="2"/>
      <c r="G81" s="2"/>
      <c r="H81" s="2"/>
      <c r="I81" s="2"/>
    </row>
    <row r="82" spans="3:9" ht="13.5">
      <c r="C82" s="27"/>
      <c r="D82" s="2"/>
      <c r="E82" s="2"/>
      <c r="F82" s="2"/>
      <c r="G82" s="2"/>
      <c r="H82" s="2"/>
      <c r="I82" s="2"/>
    </row>
    <row r="83" spans="3:9" ht="13.5">
      <c r="C83" s="27"/>
      <c r="D83" s="2"/>
      <c r="E83" s="2"/>
      <c r="F83" s="2"/>
      <c r="G83" s="2"/>
      <c r="H83" s="2"/>
      <c r="I83" s="2"/>
    </row>
    <row r="84" spans="3:9" ht="13.5">
      <c r="C84" s="27"/>
      <c r="D84" s="2"/>
      <c r="E84" s="2"/>
      <c r="F84" s="2"/>
      <c r="G84" s="2"/>
      <c r="H84" s="2"/>
      <c r="I84" s="2"/>
    </row>
    <row r="85" spans="3:9" ht="13.5">
      <c r="C85" s="27"/>
      <c r="D85" s="2"/>
      <c r="E85" s="2"/>
      <c r="F85" s="2"/>
      <c r="G85" s="2"/>
      <c r="H85" s="2"/>
      <c r="I85" s="2"/>
    </row>
    <row r="86" spans="3:9" ht="13.5">
      <c r="C86" s="27"/>
      <c r="D86" s="2"/>
      <c r="E86" s="2"/>
      <c r="F86" s="2"/>
      <c r="G86" s="2"/>
      <c r="H86" s="2"/>
      <c r="I86" s="2"/>
    </row>
    <row r="87" spans="3:9" ht="13.5">
      <c r="C87" s="27"/>
      <c r="D87" s="2"/>
      <c r="E87" s="2"/>
      <c r="F87" s="2"/>
      <c r="G87" s="2"/>
      <c r="H87" s="2"/>
      <c r="I87" s="2"/>
    </row>
    <row r="88" spans="3:9" ht="13.5">
      <c r="C88" s="27"/>
      <c r="D88" s="2"/>
      <c r="E88" s="2"/>
      <c r="F88" s="2"/>
      <c r="G88" s="2"/>
      <c r="H88" s="2"/>
      <c r="I88" s="2"/>
    </row>
    <row r="89" spans="3:9" ht="13.5">
      <c r="C89" s="27"/>
      <c r="D89" s="2"/>
      <c r="E89" s="2"/>
      <c r="F89" s="2"/>
      <c r="G89" s="2"/>
      <c r="H89" s="2"/>
      <c r="I89" s="2"/>
    </row>
    <row r="90" spans="3:9" ht="13.5">
      <c r="C90" s="27"/>
      <c r="D90" s="2"/>
      <c r="E90" s="2"/>
      <c r="F90" s="2"/>
      <c r="G90" s="2"/>
      <c r="H90" s="2"/>
      <c r="I90" s="2"/>
    </row>
    <row r="91" spans="3:9" ht="13.5">
      <c r="C91" s="27"/>
      <c r="D91" s="2"/>
      <c r="E91" s="2"/>
      <c r="F91" s="2"/>
      <c r="G91" s="2"/>
      <c r="H91" s="2"/>
      <c r="I91" s="2"/>
    </row>
    <row r="92" spans="3:9" ht="13.5">
      <c r="C92" s="27"/>
      <c r="D92" s="2"/>
      <c r="E92" s="2"/>
      <c r="F92" s="2"/>
      <c r="G92" s="2"/>
      <c r="H92" s="2"/>
      <c r="I92" s="2"/>
    </row>
  </sheetData>
  <sheetProtection/>
  <mergeCells count="16">
    <mergeCell ref="C8:K9"/>
    <mergeCell ref="C5:K7"/>
    <mergeCell ref="D12:E13"/>
    <mergeCell ref="F12:G13"/>
    <mergeCell ref="H12:K12"/>
    <mergeCell ref="H13:H14"/>
    <mergeCell ref="J13:J14"/>
    <mergeCell ref="B12:C14"/>
    <mergeCell ref="C36:K38"/>
    <mergeCell ref="C39:K41"/>
    <mergeCell ref="D44:E45"/>
    <mergeCell ref="F44:G45"/>
    <mergeCell ref="H44:K44"/>
    <mergeCell ref="H45:H46"/>
    <mergeCell ref="J45:J46"/>
    <mergeCell ref="B44:C46"/>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23" width="7.59765625" style="392" customWidth="1"/>
    <col min="24" max="35" width="7.59765625" style="318" customWidth="1"/>
    <col min="36" max="16384" width="9" style="318" customWidth="1"/>
  </cols>
  <sheetData>
    <row r="1" spans="1:31" ht="18.75">
      <c r="A1" s="195" t="s">
        <v>661</v>
      </c>
      <c r="B1" s="193"/>
      <c r="C1" s="193"/>
      <c r="D1" s="193"/>
      <c r="E1" s="192" t="s">
        <v>541</v>
      </c>
      <c r="F1" s="194"/>
      <c r="G1" s="199"/>
      <c r="H1" s="199"/>
      <c r="I1" s="199"/>
      <c r="J1" s="199"/>
      <c r="K1" s="199"/>
      <c r="L1" s="199"/>
      <c r="M1" s="199"/>
      <c r="N1" s="199"/>
      <c r="O1" s="199"/>
      <c r="P1" s="143"/>
      <c r="Q1" s="143"/>
      <c r="R1" s="319"/>
      <c r="S1" s="143"/>
      <c r="T1" s="396"/>
      <c r="U1" s="396"/>
      <c r="V1" s="396"/>
      <c r="W1" s="396"/>
      <c r="X1" s="143"/>
      <c r="Y1" s="143"/>
      <c r="Z1" s="143"/>
      <c r="AA1" s="143"/>
      <c r="AB1" s="143"/>
      <c r="AC1" s="143"/>
      <c r="AD1" s="143"/>
      <c r="AE1" s="143"/>
    </row>
    <row r="2" spans="1:31" ht="18.75">
      <c r="A2" s="195"/>
      <c r="B2" s="193"/>
      <c r="C2" s="193"/>
      <c r="D2" s="193"/>
      <c r="E2" s="192"/>
      <c r="F2" s="194"/>
      <c r="G2" s="663" t="s">
        <v>565</v>
      </c>
      <c r="H2" s="663"/>
      <c r="I2" s="663"/>
      <c r="J2" s="663"/>
      <c r="K2" s="663"/>
      <c r="L2" s="663"/>
      <c r="M2" s="663"/>
      <c r="N2" s="663"/>
      <c r="O2" s="199"/>
      <c r="P2" s="143"/>
      <c r="Q2" s="143"/>
      <c r="R2" s="319"/>
      <c r="S2" s="143"/>
      <c r="T2" s="396"/>
      <c r="U2" s="396"/>
      <c r="V2" s="396"/>
      <c r="W2" s="396"/>
      <c r="X2" s="143"/>
      <c r="Y2" s="143"/>
      <c r="Z2" s="143"/>
      <c r="AA2" s="143"/>
      <c r="AB2" s="143"/>
      <c r="AC2" s="143"/>
      <c r="AD2" s="143"/>
      <c r="AE2" s="143"/>
    </row>
    <row r="3" spans="1:19" ht="17.25">
      <c r="A3" s="160" t="s">
        <v>721</v>
      </c>
      <c r="B3" s="320"/>
      <c r="C3" s="320"/>
      <c r="H3" s="664"/>
      <c r="I3" s="664"/>
      <c r="J3" s="664"/>
      <c r="K3" s="664"/>
      <c r="L3" s="664"/>
      <c r="M3" s="664"/>
      <c r="N3" s="664"/>
      <c r="O3" s="664"/>
      <c r="S3" s="152" t="s">
        <v>332</v>
      </c>
    </row>
    <row r="4" spans="1:19" ht="13.5">
      <c r="A4" s="656" t="s">
        <v>4</v>
      </c>
      <c r="B4" s="656"/>
      <c r="C4" s="657"/>
      <c r="D4" s="144" t="s">
        <v>525</v>
      </c>
      <c r="E4" s="144" t="s">
        <v>526</v>
      </c>
      <c r="F4" s="144" t="s">
        <v>527</v>
      </c>
      <c r="G4" s="144" t="s">
        <v>528</v>
      </c>
      <c r="H4" s="144" t="s">
        <v>529</v>
      </c>
      <c r="I4" s="144" t="s">
        <v>530</v>
      </c>
      <c r="J4" s="144" t="s">
        <v>531</v>
      </c>
      <c r="K4" s="144" t="s">
        <v>532</v>
      </c>
      <c r="L4" s="144" t="s">
        <v>533</v>
      </c>
      <c r="M4" s="144" t="s">
        <v>534</v>
      </c>
      <c r="N4" s="144" t="s">
        <v>535</v>
      </c>
      <c r="O4" s="144" t="s">
        <v>536</v>
      </c>
      <c r="P4" s="144" t="s">
        <v>537</v>
      </c>
      <c r="Q4" s="144" t="s">
        <v>538</v>
      </c>
      <c r="R4" s="144" t="s">
        <v>539</v>
      </c>
      <c r="S4" s="144" t="s">
        <v>540</v>
      </c>
    </row>
    <row r="5" spans="1:19" ht="13.5">
      <c r="A5" s="658"/>
      <c r="B5" s="658"/>
      <c r="C5" s="659"/>
      <c r="D5" s="145" t="s">
        <v>17</v>
      </c>
      <c r="E5" s="145"/>
      <c r="F5" s="145"/>
      <c r="G5" s="145" t="s">
        <v>92</v>
      </c>
      <c r="H5" s="145" t="s">
        <v>18</v>
      </c>
      <c r="I5" s="145" t="s">
        <v>19</v>
      </c>
      <c r="J5" s="145" t="s">
        <v>20</v>
      </c>
      <c r="K5" s="145" t="s">
        <v>21</v>
      </c>
      <c r="L5" s="146" t="s">
        <v>22</v>
      </c>
      <c r="M5" s="147" t="s">
        <v>23</v>
      </c>
      <c r="N5" s="146" t="s">
        <v>99</v>
      </c>
      <c r="O5" s="146" t="s">
        <v>24</v>
      </c>
      <c r="P5" s="146" t="s">
        <v>25</v>
      </c>
      <c r="Q5" s="146" t="s">
        <v>26</v>
      </c>
      <c r="R5" s="146" t="s">
        <v>27</v>
      </c>
      <c r="S5" s="190" t="s">
        <v>656</v>
      </c>
    </row>
    <row r="6" spans="1:19" ht="18" customHeight="1">
      <c r="A6" s="660"/>
      <c r="B6" s="660"/>
      <c r="C6" s="661"/>
      <c r="D6" s="148" t="s">
        <v>28</v>
      </c>
      <c r="E6" s="148" t="s">
        <v>768</v>
      </c>
      <c r="F6" s="148" t="s">
        <v>769</v>
      </c>
      <c r="G6" s="148" t="s">
        <v>93</v>
      </c>
      <c r="H6" s="148" t="s">
        <v>29</v>
      </c>
      <c r="I6" s="148" t="s">
        <v>30</v>
      </c>
      <c r="J6" s="148" t="s">
        <v>31</v>
      </c>
      <c r="K6" s="148" t="s">
        <v>32</v>
      </c>
      <c r="L6" s="149" t="s">
        <v>33</v>
      </c>
      <c r="M6" s="150" t="s">
        <v>34</v>
      </c>
      <c r="N6" s="149" t="s">
        <v>100</v>
      </c>
      <c r="O6" s="149" t="s">
        <v>35</v>
      </c>
      <c r="P6" s="150" t="s">
        <v>36</v>
      </c>
      <c r="Q6" s="150" t="s">
        <v>37</v>
      </c>
      <c r="R6" s="149" t="s">
        <v>97</v>
      </c>
      <c r="S6" s="149" t="s">
        <v>657</v>
      </c>
    </row>
    <row r="7" spans="1:19" ht="15.75" customHeight="1">
      <c r="A7" s="163"/>
      <c r="B7" s="163"/>
      <c r="C7" s="163"/>
      <c r="D7" s="662" t="s">
        <v>91</v>
      </c>
      <c r="E7" s="662"/>
      <c r="F7" s="662"/>
      <c r="G7" s="662"/>
      <c r="H7" s="662"/>
      <c r="I7" s="662"/>
      <c r="J7" s="662"/>
      <c r="K7" s="662"/>
      <c r="L7" s="662"/>
      <c r="M7" s="662"/>
      <c r="N7" s="662"/>
      <c r="O7" s="662"/>
      <c r="P7" s="662"/>
      <c r="Q7" s="662"/>
      <c r="R7" s="662"/>
      <c r="S7" s="163"/>
    </row>
    <row r="8" spans="1:21" ht="13.5" customHeight="1">
      <c r="A8" s="321" t="s">
        <v>38</v>
      </c>
      <c r="B8" s="321" t="s">
        <v>94</v>
      </c>
      <c r="C8" s="322" t="s">
        <v>39</v>
      </c>
      <c r="D8" s="323">
        <v>99.1</v>
      </c>
      <c r="E8" s="324">
        <v>111.6</v>
      </c>
      <c r="F8" s="324">
        <v>95.6</v>
      </c>
      <c r="G8" s="324">
        <v>114</v>
      </c>
      <c r="H8" s="324">
        <v>76.3</v>
      </c>
      <c r="I8" s="324">
        <v>100.9</v>
      </c>
      <c r="J8" s="324">
        <v>97.8</v>
      </c>
      <c r="K8" s="324">
        <v>97.2</v>
      </c>
      <c r="L8" s="325">
        <v>83.3</v>
      </c>
      <c r="M8" s="325">
        <v>107.5</v>
      </c>
      <c r="N8" s="325">
        <v>86.6</v>
      </c>
      <c r="O8" s="325">
        <v>104.5</v>
      </c>
      <c r="P8" s="324">
        <v>100.5</v>
      </c>
      <c r="Q8" s="324">
        <v>103.7</v>
      </c>
      <c r="R8" s="324">
        <v>105.1</v>
      </c>
      <c r="S8" s="325">
        <v>98.8</v>
      </c>
      <c r="U8" s="397"/>
    </row>
    <row r="9" spans="1:21" ht="13.5" customHeight="1">
      <c r="A9" s="326"/>
      <c r="B9" s="326" t="s">
        <v>590</v>
      </c>
      <c r="C9" s="327"/>
      <c r="D9" s="328">
        <v>100.4</v>
      </c>
      <c r="E9" s="161">
        <v>115.5</v>
      </c>
      <c r="F9" s="161">
        <v>97.1</v>
      </c>
      <c r="G9" s="161">
        <v>101.8</v>
      </c>
      <c r="H9" s="161">
        <v>78.5</v>
      </c>
      <c r="I9" s="161">
        <v>104.4</v>
      </c>
      <c r="J9" s="161">
        <v>98.8</v>
      </c>
      <c r="K9" s="161">
        <v>100.4</v>
      </c>
      <c r="L9" s="329">
        <v>84.4</v>
      </c>
      <c r="M9" s="329">
        <v>100.7</v>
      </c>
      <c r="N9" s="329">
        <v>88.5</v>
      </c>
      <c r="O9" s="329">
        <v>118.9</v>
      </c>
      <c r="P9" s="161">
        <v>101.7</v>
      </c>
      <c r="Q9" s="161">
        <v>105.1</v>
      </c>
      <c r="R9" s="161">
        <v>97.9</v>
      </c>
      <c r="S9" s="329">
        <v>104.2</v>
      </c>
      <c r="U9" s="316"/>
    </row>
    <row r="10" spans="1:19" ht="13.5">
      <c r="A10" s="326"/>
      <c r="B10" s="326" t="s">
        <v>592</v>
      </c>
      <c r="C10" s="327"/>
      <c r="D10" s="328">
        <v>101.4</v>
      </c>
      <c r="E10" s="161">
        <v>118.2</v>
      </c>
      <c r="F10" s="161">
        <v>98.5</v>
      </c>
      <c r="G10" s="161">
        <v>102.2</v>
      </c>
      <c r="H10" s="161">
        <v>88.8</v>
      </c>
      <c r="I10" s="161">
        <v>106.1</v>
      </c>
      <c r="J10" s="161">
        <v>99.7</v>
      </c>
      <c r="K10" s="161">
        <v>108</v>
      </c>
      <c r="L10" s="329">
        <v>102.1</v>
      </c>
      <c r="M10" s="329">
        <v>102</v>
      </c>
      <c r="N10" s="329">
        <v>89.2</v>
      </c>
      <c r="O10" s="329">
        <v>115.7</v>
      </c>
      <c r="P10" s="161">
        <v>108</v>
      </c>
      <c r="Q10" s="161">
        <v>98.5</v>
      </c>
      <c r="R10" s="161">
        <v>103.5</v>
      </c>
      <c r="S10" s="329">
        <v>99.6</v>
      </c>
    </row>
    <row r="11" spans="1:19" ht="13.5" customHeight="1">
      <c r="A11" s="326"/>
      <c r="B11" s="326" t="s">
        <v>593</v>
      </c>
      <c r="C11" s="327" t="s">
        <v>311</v>
      </c>
      <c r="D11" s="328">
        <v>99.7</v>
      </c>
      <c r="E11" s="161">
        <v>114.9</v>
      </c>
      <c r="F11" s="161">
        <v>98.3</v>
      </c>
      <c r="G11" s="161">
        <v>97.9</v>
      </c>
      <c r="H11" s="161">
        <v>97.2</v>
      </c>
      <c r="I11" s="161">
        <v>102.5</v>
      </c>
      <c r="J11" s="161">
        <v>101</v>
      </c>
      <c r="K11" s="161">
        <v>98.5</v>
      </c>
      <c r="L11" s="329">
        <v>99.9</v>
      </c>
      <c r="M11" s="329">
        <v>104.6</v>
      </c>
      <c r="N11" s="329">
        <v>88.6</v>
      </c>
      <c r="O11" s="329">
        <v>99.7</v>
      </c>
      <c r="P11" s="161">
        <v>90.3</v>
      </c>
      <c r="Q11" s="161">
        <v>99.8</v>
      </c>
      <c r="R11" s="161">
        <v>99</v>
      </c>
      <c r="S11" s="329">
        <v>97.8</v>
      </c>
    </row>
    <row r="12" spans="1:19" ht="13.5" customHeight="1">
      <c r="A12" s="326"/>
      <c r="B12" s="326" t="s">
        <v>333</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334</v>
      </c>
      <c r="C13" s="172"/>
      <c r="D13" s="175">
        <v>98.8</v>
      </c>
      <c r="E13" s="176">
        <v>108.3</v>
      </c>
      <c r="F13" s="176">
        <v>99.8</v>
      </c>
      <c r="G13" s="176">
        <v>94.5</v>
      </c>
      <c r="H13" s="176">
        <v>91.9</v>
      </c>
      <c r="I13" s="176">
        <v>105.8</v>
      </c>
      <c r="J13" s="176">
        <v>96.3</v>
      </c>
      <c r="K13" s="176">
        <v>88.2</v>
      </c>
      <c r="L13" s="176">
        <v>107</v>
      </c>
      <c r="M13" s="176">
        <v>91.5</v>
      </c>
      <c r="N13" s="176">
        <v>95.1</v>
      </c>
      <c r="O13" s="176">
        <v>94.6</v>
      </c>
      <c r="P13" s="176">
        <v>103.1</v>
      </c>
      <c r="Q13" s="176">
        <v>98.4</v>
      </c>
      <c r="R13" s="176">
        <v>97.6</v>
      </c>
      <c r="S13" s="176">
        <v>95.8</v>
      </c>
    </row>
    <row r="14" spans="1:19" ht="13.5" customHeight="1">
      <c r="A14" s="326"/>
      <c r="B14" s="326" t="s">
        <v>46</v>
      </c>
      <c r="C14" s="327"/>
      <c r="D14" s="387">
        <v>84.6</v>
      </c>
      <c r="E14" s="388">
        <v>101.8</v>
      </c>
      <c r="F14" s="388">
        <v>82.3</v>
      </c>
      <c r="G14" s="388">
        <v>75.2</v>
      </c>
      <c r="H14" s="388">
        <v>89.6</v>
      </c>
      <c r="I14" s="388">
        <v>94.5</v>
      </c>
      <c r="J14" s="388">
        <v>86.8</v>
      </c>
      <c r="K14" s="388">
        <v>70.6</v>
      </c>
      <c r="L14" s="388">
        <v>84.7</v>
      </c>
      <c r="M14" s="388">
        <v>72.2</v>
      </c>
      <c r="N14" s="388">
        <v>93.3</v>
      </c>
      <c r="O14" s="388">
        <v>90.2</v>
      </c>
      <c r="P14" s="388">
        <v>77.9</v>
      </c>
      <c r="Q14" s="388">
        <v>82.7</v>
      </c>
      <c r="R14" s="388">
        <v>92.4</v>
      </c>
      <c r="S14" s="388">
        <v>87.4</v>
      </c>
    </row>
    <row r="15" spans="1:19" ht="13.5" customHeight="1">
      <c r="A15" s="326"/>
      <c r="B15" s="326" t="s">
        <v>47</v>
      </c>
      <c r="C15" s="327"/>
      <c r="D15" s="389">
        <v>82.3</v>
      </c>
      <c r="E15" s="162">
        <v>99.3</v>
      </c>
      <c r="F15" s="162">
        <v>81.1</v>
      </c>
      <c r="G15" s="162">
        <v>73.8</v>
      </c>
      <c r="H15" s="162">
        <v>76.9</v>
      </c>
      <c r="I15" s="162">
        <v>91.9</v>
      </c>
      <c r="J15" s="162">
        <v>82.4</v>
      </c>
      <c r="K15" s="162">
        <v>67.2</v>
      </c>
      <c r="L15" s="162">
        <v>86.3</v>
      </c>
      <c r="M15" s="162">
        <v>71.7</v>
      </c>
      <c r="N15" s="162">
        <v>85.9</v>
      </c>
      <c r="O15" s="162">
        <v>86.9</v>
      </c>
      <c r="P15" s="162">
        <v>80.5</v>
      </c>
      <c r="Q15" s="162">
        <v>81.3</v>
      </c>
      <c r="R15" s="162">
        <v>75.9</v>
      </c>
      <c r="S15" s="162">
        <v>86.8</v>
      </c>
    </row>
    <row r="16" spans="1:19" ht="13.5" customHeight="1">
      <c r="A16" s="326"/>
      <c r="B16" s="326" t="s">
        <v>16</v>
      </c>
      <c r="C16" s="327"/>
      <c r="D16" s="389">
        <v>81.6</v>
      </c>
      <c r="E16" s="162">
        <v>97.6</v>
      </c>
      <c r="F16" s="162">
        <v>80</v>
      </c>
      <c r="G16" s="162">
        <v>76.8</v>
      </c>
      <c r="H16" s="162">
        <v>73.7</v>
      </c>
      <c r="I16" s="162">
        <v>92.2</v>
      </c>
      <c r="J16" s="162">
        <v>82.3</v>
      </c>
      <c r="K16" s="162">
        <v>66</v>
      </c>
      <c r="L16" s="162">
        <v>83.5</v>
      </c>
      <c r="M16" s="162">
        <v>70.1</v>
      </c>
      <c r="N16" s="162">
        <v>87.9</v>
      </c>
      <c r="O16" s="162">
        <v>85</v>
      </c>
      <c r="P16" s="162">
        <v>78.2</v>
      </c>
      <c r="Q16" s="162">
        <v>82</v>
      </c>
      <c r="R16" s="162">
        <v>77</v>
      </c>
      <c r="S16" s="162">
        <v>84.8</v>
      </c>
    </row>
    <row r="17" spans="1:19" ht="13.5" customHeight="1">
      <c r="A17" s="326"/>
      <c r="B17" s="326" t="s">
        <v>48</v>
      </c>
      <c r="C17" s="327"/>
      <c r="D17" s="389">
        <v>84.9</v>
      </c>
      <c r="E17" s="162">
        <v>97.9</v>
      </c>
      <c r="F17" s="162">
        <v>87.3</v>
      </c>
      <c r="G17" s="162">
        <v>72.9</v>
      </c>
      <c r="H17" s="162">
        <v>77.5</v>
      </c>
      <c r="I17" s="162">
        <v>95.8</v>
      </c>
      <c r="J17" s="162">
        <v>81.8</v>
      </c>
      <c r="K17" s="162">
        <v>67.7</v>
      </c>
      <c r="L17" s="162">
        <v>83.5</v>
      </c>
      <c r="M17" s="162">
        <v>71.6</v>
      </c>
      <c r="N17" s="162">
        <v>88.4</v>
      </c>
      <c r="O17" s="162">
        <v>87.3</v>
      </c>
      <c r="P17" s="162">
        <v>79.1</v>
      </c>
      <c r="Q17" s="162">
        <v>84.2</v>
      </c>
      <c r="R17" s="162">
        <v>75</v>
      </c>
      <c r="S17" s="162">
        <v>85.1</v>
      </c>
    </row>
    <row r="18" spans="1:19" ht="13.5" customHeight="1">
      <c r="A18" s="326"/>
      <c r="B18" s="326" t="s">
        <v>90</v>
      </c>
      <c r="C18" s="327"/>
      <c r="D18" s="389">
        <v>177.5</v>
      </c>
      <c r="E18" s="162">
        <v>181</v>
      </c>
      <c r="F18" s="162">
        <v>189.5</v>
      </c>
      <c r="G18" s="162">
        <v>195.4</v>
      </c>
      <c r="H18" s="162">
        <v>140.9</v>
      </c>
      <c r="I18" s="162">
        <v>167.3</v>
      </c>
      <c r="J18" s="162">
        <v>152.6</v>
      </c>
      <c r="K18" s="162">
        <v>216.7</v>
      </c>
      <c r="L18" s="162">
        <v>162.4</v>
      </c>
      <c r="M18" s="162">
        <v>174.6</v>
      </c>
      <c r="N18" s="162">
        <v>119.5</v>
      </c>
      <c r="O18" s="162">
        <v>119.3</v>
      </c>
      <c r="P18" s="162">
        <v>220</v>
      </c>
      <c r="Q18" s="162">
        <v>185</v>
      </c>
      <c r="R18" s="162">
        <v>191</v>
      </c>
      <c r="S18" s="162">
        <v>139.1</v>
      </c>
    </row>
    <row r="19" spans="1:19" ht="13.5" customHeight="1">
      <c r="A19" s="326" t="s">
        <v>335</v>
      </c>
      <c r="B19" s="326" t="s">
        <v>49</v>
      </c>
      <c r="C19" s="327" t="s">
        <v>594</v>
      </c>
      <c r="D19" s="389">
        <v>87</v>
      </c>
      <c r="E19" s="162">
        <v>107.1</v>
      </c>
      <c r="F19" s="162">
        <v>83.7</v>
      </c>
      <c r="G19" s="162">
        <v>73.1</v>
      </c>
      <c r="H19" s="162">
        <v>72.4</v>
      </c>
      <c r="I19" s="162">
        <v>96.3</v>
      </c>
      <c r="J19" s="162">
        <v>82.8</v>
      </c>
      <c r="K19" s="162">
        <v>68.1</v>
      </c>
      <c r="L19" s="162">
        <v>178.4</v>
      </c>
      <c r="M19" s="162">
        <v>75.5</v>
      </c>
      <c r="N19" s="162">
        <v>98.4</v>
      </c>
      <c r="O19" s="162">
        <v>106.7</v>
      </c>
      <c r="P19" s="162">
        <v>80.6</v>
      </c>
      <c r="Q19" s="162">
        <v>83.2</v>
      </c>
      <c r="R19" s="162">
        <v>105.2</v>
      </c>
      <c r="S19" s="162">
        <v>90.8</v>
      </c>
    </row>
    <row r="20" spans="1:19" ht="13.5" customHeight="1">
      <c r="A20" s="326"/>
      <c r="B20" s="326" t="s">
        <v>40</v>
      </c>
      <c r="C20" s="327"/>
      <c r="D20" s="389">
        <v>82</v>
      </c>
      <c r="E20" s="162">
        <v>99.8</v>
      </c>
      <c r="F20" s="162">
        <v>80.8</v>
      </c>
      <c r="G20" s="162">
        <v>74.7</v>
      </c>
      <c r="H20" s="162">
        <v>69.1</v>
      </c>
      <c r="I20" s="162">
        <v>93.8</v>
      </c>
      <c r="J20" s="162">
        <v>80.1</v>
      </c>
      <c r="K20" s="162">
        <v>66.4</v>
      </c>
      <c r="L20" s="162">
        <v>79.6</v>
      </c>
      <c r="M20" s="162">
        <v>76.1</v>
      </c>
      <c r="N20" s="162">
        <v>90.1</v>
      </c>
      <c r="O20" s="162">
        <v>85.2</v>
      </c>
      <c r="P20" s="162">
        <v>80.2</v>
      </c>
      <c r="Q20" s="162">
        <v>80.8</v>
      </c>
      <c r="R20" s="162">
        <v>75.3</v>
      </c>
      <c r="S20" s="162">
        <v>85.6</v>
      </c>
    </row>
    <row r="21" spans="1:19" ht="13.5" customHeight="1">
      <c r="A21" s="326"/>
      <c r="B21" s="326" t="s">
        <v>41</v>
      </c>
      <c r="C21" s="327"/>
      <c r="D21" s="389">
        <v>85.4</v>
      </c>
      <c r="E21" s="162">
        <v>101.2</v>
      </c>
      <c r="F21" s="162">
        <v>83.4</v>
      </c>
      <c r="G21" s="162">
        <v>76</v>
      </c>
      <c r="H21" s="162">
        <v>78.7</v>
      </c>
      <c r="I21" s="162">
        <v>94.9</v>
      </c>
      <c r="J21" s="162">
        <v>86.6</v>
      </c>
      <c r="K21" s="162">
        <v>69.3</v>
      </c>
      <c r="L21" s="162">
        <v>79.8</v>
      </c>
      <c r="M21" s="162">
        <v>84.1</v>
      </c>
      <c r="N21" s="162">
        <v>91</v>
      </c>
      <c r="O21" s="162">
        <v>85.7</v>
      </c>
      <c r="P21" s="162">
        <v>84</v>
      </c>
      <c r="Q21" s="162">
        <v>84.8</v>
      </c>
      <c r="R21" s="162">
        <v>83.6</v>
      </c>
      <c r="S21" s="162">
        <v>86.9</v>
      </c>
    </row>
    <row r="22" spans="1:19" ht="13.5" customHeight="1">
      <c r="A22" s="326"/>
      <c r="B22" s="326" t="s">
        <v>42</v>
      </c>
      <c r="C22" s="327"/>
      <c r="D22" s="389">
        <v>85.5</v>
      </c>
      <c r="E22" s="162">
        <v>99.8</v>
      </c>
      <c r="F22" s="162">
        <v>83.8</v>
      </c>
      <c r="G22" s="162">
        <v>76.3</v>
      </c>
      <c r="H22" s="162">
        <v>73.5</v>
      </c>
      <c r="I22" s="162">
        <v>97.5</v>
      </c>
      <c r="J22" s="162">
        <v>90.9</v>
      </c>
      <c r="K22" s="162">
        <v>71.3</v>
      </c>
      <c r="L22" s="162">
        <v>81.3</v>
      </c>
      <c r="M22" s="162">
        <v>75.1</v>
      </c>
      <c r="N22" s="162">
        <v>93.6</v>
      </c>
      <c r="O22" s="162">
        <v>90.9</v>
      </c>
      <c r="P22" s="162">
        <v>79.7</v>
      </c>
      <c r="Q22" s="162">
        <v>80.8</v>
      </c>
      <c r="R22" s="162">
        <v>88.2</v>
      </c>
      <c r="S22" s="162">
        <v>87.4</v>
      </c>
    </row>
    <row r="23" spans="1:19" ht="13.5" customHeight="1">
      <c r="A23" s="326"/>
      <c r="B23" s="326" t="s">
        <v>43</v>
      </c>
      <c r="C23" s="327"/>
      <c r="D23" s="389">
        <v>83.5</v>
      </c>
      <c r="E23" s="162">
        <v>102.2</v>
      </c>
      <c r="F23" s="162">
        <v>81.8</v>
      </c>
      <c r="G23" s="162">
        <v>75.3</v>
      </c>
      <c r="H23" s="162">
        <v>79.4</v>
      </c>
      <c r="I23" s="162">
        <v>93.1</v>
      </c>
      <c r="J23" s="162">
        <v>81.8</v>
      </c>
      <c r="K23" s="162">
        <v>70.4</v>
      </c>
      <c r="L23" s="162">
        <v>80.2</v>
      </c>
      <c r="M23" s="162">
        <v>73.3</v>
      </c>
      <c r="N23" s="162">
        <v>94.7</v>
      </c>
      <c r="O23" s="162">
        <v>89.7</v>
      </c>
      <c r="P23" s="162">
        <v>81.4</v>
      </c>
      <c r="Q23" s="162">
        <v>81.8</v>
      </c>
      <c r="R23" s="162">
        <v>75.9</v>
      </c>
      <c r="S23" s="162">
        <v>83.9</v>
      </c>
    </row>
    <row r="24" spans="1:19" ht="13.5" customHeight="1">
      <c r="A24" s="326"/>
      <c r="B24" s="326" t="s">
        <v>44</v>
      </c>
      <c r="C24" s="327"/>
      <c r="D24" s="389">
        <v>135.2</v>
      </c>
      <c r="E24" s="162">
        <v>112</v>
      </c>
      <c r="F24" s="162">
        <v>132.9</v>
      </c>
      <c r="G24" s="162">
        <v>192.7</v>
      </c>
      <c r="H24" s="162">
        <v>150.1</v>
      </c>
      <c r="I24" s="162">
        <v>156.6</v>
      </c>
      <c r="J24" s="162">
        <v>107.9</v>
      </c>
      <c r="K24" s="162">
        <v>188</v>
      </c>
      <c r="L24" s="162">
        <v>100.2</v>
      </c>
      <c r="M24" s="162">
        <v>111.6</v>
      </c>
      <c r="N24" s="162">
        <v>109.4</v>
      </c>
      <c r="O24" s="162">
        <v>115.3</v>
      </c>
      <c r="P24" s="162">
        <v>203.8</v>
      </c>
      <c r="Q24" s="162">
        <v>137</v>
      </c>
      <c r="R24" s="162">
        <v>119.3</v>
      </c>
      <c r="S24" s="162">
        <v>115.5</v>
      </c>
    </row>
    <row r="25" spans="1:46" ht="13.5" customHeight="1">
      <c r="A25" s="326"/>
      <c r="B25" s="326" t="s">
        <v>45</v>
      </c>
      <c r="C25" s="327"/>
      <c r="D25" s="389">
        <v>127</v>
      </c>
      <c r="E25" s="162">
        <v>158.8</v>
      </c>
      <c r="F25" s="162">
        <v>137.9</v>
      </c>
      <c r="G25" s="162">
        <v>78.2</v>
      </c>
      <c r="H25" s="162">
        <v>76.4</v>
      </c>
      <c r="I25" s="162">
        <v>138.5</v>
      </c>
      <c r="J25" s="162">
        <v>121.9</v>
      </c>
      <c r="K25" s="162">
        <v>81.3</v>
      </c>
      <c r="L25" s="162">
        <v>213.7</v>
      </c>
      <c r="M25" s="162">
        <v>164.1</v>
      </c>
      <c r="N25" s="162">
        <v>110</v>
      </c>
      <c r="O25" s="162">
        <v>106.6</v>
      </c>
      <c r="P25" s="162">
        <v>91.7</v>
      </c>
      <c r="Q25" s="162">
        <v>124.4</v>
      </c>
      <c r="R25" s="162">
        <v>147.6</v>
      </c>
      <c r="S25" s="162">
        <v>93.6</v>
      </c>
      <c r="T25" s="398"/>
      <c r="U25" s="399"/>
      <c r="V25" s="398"/>
      <c r="W25" s="398"/>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171" t="s">
        <v>631</v>
      </c>
      <c r="C26" s="172"/>
      <c r="D26" s="173">
        <v>86.2</v>
      </c>
      <c r="E26" s="174">
        <v>103.7</v>
      </c>
      <c r="F26" s="174">
        <v>83.5</v>
      </c>
      <c r="G26" s="174">
        <v>76.6</v>
      </c>
      <c r="H26" s="174">
        <v>73.8</v>
      </c>
      <c r="I26" s="174">
        <v>97</v>
      </c>
      <c r="J26" s="174">
        <v>85.1</v>
      </c>
      <c r="K26" s="174">
        <v>74.9</v>
      </c>
      <c r="L26" s="174">
        <v>84</v>
      </c>
      <c r="M26" s="174">
        <v>78</v>
      </c>
      <c r="N26" s="174">
        <v>101.6</v>
      </c>
      <c r="O26" s="174">
        <v>109.2</v>
      </c>
      <c r="P26" s="174">
        <v>82.3</v>
      </c>
      <c r="Q26" s="174">
        <v>85.2</v>
      </c>
      <c r="R26" s="174">
        <v>88.9</v>
      </c>
      <c r="S26" s="174">
        <v>85.1</v>
      </c>
      <c r="T26" s="398"/>
      <c r="U26" s="400"/>
      <c r="V26" s="398"/>
      <c r="W26" s="398"/>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3"/>
      <c r="B27" s="163"/>
      <c r="C27" s="163"/>
      <c r="D27" s="652" t="s">
        <v>548</v>
      </c>
      <c r="E27" s="652"/>
      <c r="F27" s="652"/>
      <c r="G27" s="652"/>
      <c r="H27" s="652"/>
      <c r="I27" s="652"/>
      <c r="J27" s="652"/>
      <c r="K27" s="652"/>
      <c r="L27" s="652"/>
      <c r="M27" s="652"/>
      <c r="N27" s="652"/>
      <c r="O27" s="652"/>
      <c r="P27" s="652"/>
      <c r="Q27" s="652"/>
      <c r="R27" s="652"/>
      <c r="S27" s="652"/>
    </row>
    <row r="28" spans="1:19" ht="13.5" customHeight="1">
      <c r="A28" s="321" t="s">
        <v>38</v>
      </c>
      <c r="B28" s="321" t="s">
        <v>94</v>
      </c>
      <c r="C28" s="322" t="s">
        <v>39</v>
      </c>
      <c r="D28" s="323">
        <v>-2.5</v>
      </c>
      <c r="E28" s="324">
        <v>-5.3</v>
      </c>
      <c r="F28" s="324">
        <v>0</v>
      </c>
      <c r="G28" s="324">
        <v>2</v>
      </c>
      <c r="H28" s="324">
        <v>-8.1</v>
      </c>
      <c r="I28" s="324">
        <v>-3.7</v>
      </c>
      <c r="J28" s="324">
        <v>-0.8</v>
      </c>
      <c r="K28" s="324">
        <v>-3.4</v>
      </c>
      <c r="L28" s="325">
        <v>-22.4</v>
      </c>
      <c r="M28" s="325">
        <v>5</v>
      </c>
      <c r="N28" s="325">
        <v>-15.2</v>
      </c>
      <c r="O28" s="325">
        <v>-2.6</v>
      </c>
      <c r="P28" s="324">
        <v>-13.2</v>
      </c>
      <c r="Q28" s="324">
        <v>-4.5</v>
      </c>
      <c r="R28" s="324">
        <v>0</v>
      </c>
      <c r="S28" s="325">
        <v>11.6</v>
      </c>
    </row>
    <row r="29" spans="1:19" ht="13.5" customHeight="1">
      <c r="A29" s="326"/>
      <c r="B29" s="326" t="s">
        <v>590</v>
      </c>
      <c r="C29" s="327"/>
      <c r="D29" s="328">
        <v>1.3</v>
      </c>
      <c r="E29" s="161">
        <v>3.5</v>
      </c>
      <c r="F29" s="161">
        <v>1.6</v>
      </c>
      <c r="G29" s="161">
        <v>-10.7</v>
      </c>
      <c r="H29" s="161">
        <v>2.8</v>
      </c>
      <c r="I29" s="161">
        <v>3.4</v>
      </c>
      <c r="J29" s="161">
        <v>1</v>
      </c>
      <c r="K29" s="161">
        <v>3.4</v>
      </c>
      <c r="L29" s="329">
        <v>1.4</v>
      </c>
      <c r="M29" s="329">
        <v>-6.4</v>
      </c>
      <c r="N29" s="329">
        <v>2.2</v>
      </c>
      <c r="O29" s="329">
        <v>13.8</v>
      </c>
      <c r="P29" s="161">
        <v>1.2</v>
      </c>
      <c r="Q29" s="161">
        <v>1.4</v>
      </c>
      <c r="R29" s="161">
        <v>-6.9</v>
      </c>
      <c r="S29" s="329">
        <v>5.5</v>
      </c>
    </row>
    <row r="30" spans="1:19" ht="13.5" customHeight="1">
      <c r="A30" s="326"/>
      <c r="B30" s="326" t="s">
        <v>592</v>
      </c>
      <c r="C30" s="327"/>
      <c r="D30" s="328">
        <v>1</v>
      </c>
      <c r="E30" s="161">
        <v>2.3</v>
      </c>
      <c r="F30" s="161">
        <v>1.5</v>
      </c>
      <c r="G30" s="161">
        <v>0.3</v>
      </c>
      <c r="H30" s="161">
        <v>13.2</v>
      </c>
      <c r="I30" s="161">
        <v>1.7</v>
      </c>
      <c r="J30" s="161">
        <v>0.9</v>
      </c>
      <c r="K30" s="161">
        <v>7.5</v>
      </c>
      <c r="L30" s="329">
        <v>20.8</v>
      </c>
      <c r="M30" s="329">
        <v>1.3</v>
      </c>
      <c r="N30" s="329">
        <v>0.7</v>
      </c>
      <c r="O30" s="329">
        <v>-2.7</v>
      </c>
      <c r="P30" s="161">
        <v>6.3</v>
      </c>
      <c r="Q30" s="161">
        <v>-6.3</v>
      </c>
      <c r="R30" s="161">
        <v>5.8</v>
      </c>
      <c r="S30" s="329">
        <v>-4.4</v>
      </c>
    </row>
    <row r="31" spans="1:19" ht="13.5" customHeight="1">
      <c r="A31" s="326"/>
      <c r="B31" s="326" t="s">
        <v>593</v>
      </c>
      <c r="C31" s="327"/>
      <c r="D31" s="328">
        <v>-1.7</v>
      </c>
      <c r="E31" s="161">
        <v>-2.8</v>
      </c>
      <c r="F31" s="161">
        <v>-0.3</v>
      </c>
      <c r="G31" s="161">
        <v>-4.2</v>
      </c>
      <c r="H31" s="161">
        <v>9.3</v>
      </c>
      <c r="I31" s="161">
        <v>-3.5</v>
      </c>
      <c r="J31" s="161">
        <v>1.4</v>
      </c>
      <c r="K31" s="161">
        <v>-8.8</v>
      </c>
      <c r="L31" s="329">
        <v>-2.1</v>
      </c>
      <c r="M31" s="329">
        <v>2.5</v>
      </c>
      <c r="N31" s="329">
        <v>-0.7</v>
      </c>
      <c r="O31" s="329">
        <v>-13.8</v>
      </c>
      <c r="P31" s="161">
        <v>-16.4</v>
      </c>
      <c r="Q31" s="161">
        <v>1.3</v>
      </c>
      <c r="R31" s="161">
        <v>-4.4</v>
      </c>
      <c r="S31" s="329">
        <v>-1.8</v>
      </c>
    </row>
    <row r="32" spans="1:19" ht="13.5" customHeight="1">
      <c r="A32" s="326"/>
      <c r="B32" s="326" t="s">
        <v>333</v>
      </c>
      <c r="C32" s="327"/>
      <c r="D32" s="328">
        <v>0.3</v>
      </c>
      <c r="E32" s="161">
        <v>-12.9</v>
      </c>
      <c r="F32" s="161">
        <v>1.8</v>
      </c>
      <c r="G32" s="161">
        <v>2.2</v>
      </c>
      <c r="H32" s="161">
        <v>3</v>
      </c>
      <c r="I32" s="161">
        <v>-2.5</v>
      </c>
      <c r="J32" s="161">
        <v>-1.1</v>
      </c>
      <c r="K32" s="161">
        <v>1.4</v>
      </c>
      <c r="L32" s="329">
        <v>0.1</v>
      </c>
      <c r="M32" s="329">
        <v>-4.3</v>
      </c>
      <c r="N32" s="329">
        <v>12.9</v>
      </c>
      <c r="O32" s="329">
        <v>0.3</v>
      </c>
      <c r="P32" s="161">
        <v>10.8</v>
      </c>
      <c r="Q32" s="161">
        <v>0.2</v>
      </c>
      <c r="R32" s="161">
        <v>1</v>
      </c>
      <c r="S32" s="329">
        <v>2.2</v>
      </c>
    </row>
    <row r="33" spans="1:19" ht="13.5" customHeight="1">
      <c r="A33" s="230"/>
      <c r="B33" s="171" t="s">
        <v>336</v>
      </c>
      <c r="C33" s="231"/>
      <c r="D33" s="175">
        <v>-1.2</v>
      </c>
      <c r="E33" s="176">
        <v>8.2</v>
      </c>
      <c r="F33" s="176">
        <v>-0.2</v>
      </c>
      <c r="G33" s="176">
        <v>-5.5</v>
      </c>
      <c r="H33" s="176">
        <v>-8.1</v>
      </c>
      <c r="I33" s="176">
        <v>5.9</v>
      </c>
      <c r="J33" s="176">
        <v>-3.6</v>
      </c>
      <c r="K33" s="176">
        <v>-11.7</v>
      </c>
      <c r="L33" s="176">
        <v>7</v>
      </c>
      <c r="M33" s="176">
        <v>-8.6</v>
      </c>
      <c r="N33" s="176">
        <v>-5</v>
      </c>
      <c r="O33" s="176">
        <v>-5.5</v>
      </c>
      <c r="P33" s="176">
        <v>3.1</v>
      </c>
      <c r="Q33" s="176">
        <v>-1.6</v>
      </c>
      <c r="R33" s="176">
        <v>-2.4</v>
      </c>
      <c r="S33" s="176">
        <v>-4.2</v>
      </c>
    </row>
    <row r="34" spans="1:19" ht="13.5" customHeight="1">
      <c r="A34" s="326"/>
      <c r="B34" s="326" t="s">
        <v>46</v>
      </c>
      <c r="C34" s="327"/>
      <c r="D34" s="387">
        <v>-1.5</v>
      </c>
      <c r="E34" s="388">
        <v>-7.5</v>
      </c>
      <c r="F34" s="388">
        <v>0.2</v>
      </c>
      <c r="G34" s="388">
        <v>-3.9</v>
      </c>
      <c r="H34" s="388">
        <v>-2.4</v>
      </c>
      <c r="I34" s="388">
        <v>2.9</v>
      </c>
      <c r="J34" s="388">
        <v>-5.4</v>
      </c>
      <c r="K34" s="388">
        <v>-1</v>
      </c>
      <c r="L34" s="388">
        <v>-1</v>
      </c>
      <c r="M34" s="388">
        <v>-7.4</v>
      </c>
      <c r="N34" s="388">
        <v>-9.2</v>
      </c>
      <c r="O34" s="388">
        <v>3.2</v>
      </c>
      <c r="P34" s="388">
        <v>-1</v>
      </c>
      <c r="Q34" s="388">
        <v>0.5</v>
      </c>
      <c r="R34" s="388">
        <v>-0.6</v>
      </c>
      <c r="S34" s="388">
        <v>0.5</v>
      </c>
    </row>
    <row r="35" spans="1:19" ht="13.5" customHeight="1">
      <c r="A35" s="326"/>
      <c r="B35" s="326" t="s">
        <v>47</v>
      </c>
      <c r="C35" s="327"/>
      <c r="D35" s="389">
        <v>0.4</v>
      </c>
      <c r="E35" s="162">
        <v>9.3</v>
      </c>
      <c r="F35" s="162">
        <v>1.3</v>
      </c>
      <c r="G35" s="162">
        <v>-5.6</v>
      </c>
      <c r="H35" s="162">
        <v>-12.3</v>
      </c>
      <c r="I35" s="162">
        <v>7.1</v>
      </c>
      <c r="J35" s="162">
        <v>-1.9</v>
      </c>
      <c r="K35" s="162">
        <v>-1.8</v>
      </c>
      <c r="L35" s="162">
        <v>9.4</v>
      </c>
      <c r="M35" s="162">
        <v>-5.1</v>
      </c>
      <c r="N35" s="162">
        <v>-10.3</v>
      </c>
      <c r="O35" s="162">
        <v>-6.1</v>
      </c>
      <c r="P35" s="162">
        <v>-2.5</v>
      </c>
      <c r="Q35" s="162">
        <v>-0.8</v>
      </c>
      <c r="R35" s="162">
        <v>-1.9</v>
      </c>
      <c r="S35" s="162">
        <v>4.7</v>
      </c>
    </row>
    <row r="36" spans="1:19" ht="13.5" customHeight="1">
      <c r="A36" s="326"/>
      <c r="B36" s="326" t="s">
        <v>16</v>
      </c>
      <c r="C36" s="327"/>
      <c r="D36" s="389">
        <v>-0.5</v>
      </c>
      <c r="E36" s="162">
        <v>9.8</v>
      </c>
      <c r="F36" s="162">
        <v>-1.3</v>
      </c>
      <c r="G36" s="162">
        <v>-8.6</v>
      </c>
      <c r="H36" s="162">
        <v>-12.1</v>
      </c>
      <c r="I36" s="162">
        <v>4.3</v>
      </c>
      <c r="J36" s="162">
        <v>-1.8</v>
      </c>
      <c r="K36" s="162">
        <v>-5.6</v>
      </c>
      <c r="L36" s="162">
        <v>4.6</v>
      </c>
      <c r="M36" s="162">
        <v>-6.3</v>
      </c>
      <c r="N36" s="162">
        <v>-5.5</v>
      </c>
      <c r="O36" s="162">
        <v>-2.7</v>
      </c>
      <c r="P36" s="162">
        <v>-3.4</v>
      </c>
      <c r="Q36" s="162">
        <v>1.5</v>
      </c>
      <c r="R36" s="162">
        <v>2.1</v>
      </c>
      <c r="S36" s="162">
        <v>0.1</v>
      </c>
    </row>
    <row r="37" spans="1:19" ht="13.5" customHeight="1">
      <c r="A37" s="326"/>
      <c r="B37" s="326" t="s">
        <v>48</v>
      </c>
      <c r="C37" s="327"/>
      <c r="D37" s="389">
        <v>0</v>
      </c>
      <c r="E37" s="162">
        <v>4.7</v>
      </c>
      <c r="F37" s="162">
        <v>-0.1</v>
      </c>
      <c r="G37" s="162">
        <v>-7.8</v>
      </c>
      <c r="H37" s="162">
        <v>-11</v>
      </c>
      <c r="I37" s="162">
        <v>6.2</v>
      </c>
      <c r="J37" s="162">
        <v>-6.6</v>
      </c>
      <c r="K37" s="162">
        <v>-3</v>
      </c>
      <c r="L37" s="162">
        <v>5.3</v>
      </c>
      <c r="M37" s="162">
        <v>-4</v>
      </c>
      <c r="N37" s="162">
        <v>-1.6</v>
      </c>
      <c r="O37" s="162">
        <v>-3.1</v>
      </c>
      <c r="P37" s="162">
        <v>1.3</v>
      </c>
      <c r="Q37" s="162">
        <v>3.9</v>
      </c>
      <c r="R37" s="162">
        <v>0.7</v>
      </c>
      <c r="S37" s="162">
        <v>0.4</v>
      </c>
    </row>
    <row r="38" spans="1:19" ht="13.5" customHeight="1">
      <c r="A38" s="326"/>
      <c r="B38" s="326" t="s">
        <v>90</v>
      </c>
      <c r="C38" s="327"/>
      <c r="D38" s="389">
        <v>-0.3</v>
      </c>
      <c r="E38" s="162">
        <v>33.2</v>
      </c>
      <c r="F38" s="162">
        <v>-0.6</v>
      </c>
      <c r="G38" s="162">
        <v>-14.1</v>
      </c>
      <c r="H38" s="162">
        <v>-11.3</v>
      </c>
      <c r="I38" s="162">
        <v>2.5</v>
      </c>
      <c r="J38" s="162">
        <v>0.2</v>
      </c>
      <c r="K38" s="162">
        <v>1.3</v>
      </c>
      <c r="L38" s="162">
        <v>40</v>
      </c>
      <c r="M38" s="162">
        <v>-18.4</v>
      </c>
      <c r="N38" s="162">
        <v>-3.1</v>
      </c>
      <c r="O38" s="162">
        <v>-4.5</v>
      </c>
      <c r="P38" s="162">
        <v>-5.2</v>
      </c>
      <c r="Q38" s="162">
        <v>-5.8</v>
      </c>
      <c r="R38" s="162">
        <v>-1.3</v>
      </c>
      <c r="S38" s="162">
        <v>-3.4</v>
      </c>
    </row>
    <row r="39" spans="1:19" ht="13.5" customHeight="1">
      <c r="A39" s="326" t="s">
        <v>335</v>
      </c>
      <c r="B39" s="326" t="s">
        <v>49</v>
      </c>
      <c r="C39" s="327" t="s">
        <v>594</v>
      </c>
      <c r="D39" s="389">
        <v>-0.1</v>
      </c>
      <c r="E39" s="162">
        <v>10.2</v>
      </c>
      <c r="F39" s="162">
        <v>2.4</v>
      </c>
      <c r="G39" s="162">
        <v>-3.7</v>
      </c>
      <c r="H39" s="162">
        <v>-18.6</v>
      </c>
      <c r="I39" s="162">
        <v>-4.7</v>
      </c>
      <c r="J39" s="162">
        <v>-12.8</v>
      </c>
      <c r="K39" s="162">
        <v>-11.6</v>
      </c>
      <c r="L39" s="162">
        <v>12.1</v>
      </c>
      <c r="M39" s="162">
        <v>1.9</v>
      </c>
      <c r="N39" s="162">
        <v>9.2</v>
      </c>
      <c r="O39" s="162">
        <v>25.7</v>
      </c>
      <c r="P39" s="162">
        <v>-0.6</v>
      </c>
      <c r="Q39" s="162">
        <v>0.2</v>
      </c>
      <c r="R39" s="162">
        <v>5.2</v>
      </c>
      <c r="S39" s="162">
        <v>-0.9</v>
      </c>
    </row>
    <row r="40" spans="1:19" ht="13.5" customHeight="1">
      <c r="A40" s="326"/>
      <c r="B40" s="326" t="s">
        <v>40</v>
      </c>
      <c r="C40" s="327"/>
      <c r="D40" s="389">
        <v>-0.1</v>
      </c>
      <c r="E40" s="162">
        <v>7.4</v>
      </c>
      <c r="F40" s="162">
        <v>0.2</v>
      </c>
      <c r="G40" s="162">
        <v>0.5</v>
      </c>
      <c r="H40" s="162">
        <v>-11.1</v>
      </c>
      <c r="I40" s="162">
        <v>1.8</v>
      </c>
      <c r="J40" s="162">
        <v>-4.9</v>
      </c>
      <c r="K40" s="162">
        <v>4.9</v>
      </c>
      <c r="L40" s="162">
        <v>-0.1</v>
      </c>
      <c r="M40" s="162">
        <v>0.9</v>
      </c>
      <c r="N40" s="162">
        <v>2.3</v>
      </c>
      <c r="O40" s="162">
        <v>2.2</v>
      </c>
      <c r="P40" s="162">
        <v>-1.7</v>
      </c>
      <c r="Q40" s="162">
        <v>-3.2</v>
      </c>
      <c r="R40" s="162">
        <v>-2.6</v>
      </c>
      <c r="S40" s="162">
        <v>-2.5</v>
      </c>
    </row>
    <row r="41" spans="1:19" ht="13.5" customHeight="1">
      <c r="A41" s="326"/>
      <c r="B41" s="326" t="s">
        <v>41</v>
      </c>
      <c r="C41" s="327"/>
      <c r="D41" s="389">
        <v>1.4</v>
      </c>
      <c r="E41" s="162">
        <v>8.5</v>
      </c>
      <c r="F41" s="162">
        <v>1.1</v>
      </c>
      <c r="G41" s="162">
        <v>-1</v>
      </c>
      <c r="H41" s="162">
        <v>-1.7</v>
      </c>
      <c r="I41" s="162">
        <v>3.5</v>
      </c>
      <c r="J41" s="162">
        <v>1.1</v>
      </c>
      <c r="K41" s="162">
        <v>5.5</v>
      </c>
      <c r="L41" s="162">
        <v>-2</v>
      </c>
      <c r="M41" s="162">
        <v>11.7</v>
      </c>
      <c r="N41" s="162">
        <v>-0.4</v>
      </c>
      <c r="O41" s="162">
        <v>-2.4</v>
      </c>
      <c r="P41" s="162">
        <v>-5.9</v>
      </c>
      <c r="Q41" s="162">
        <v>-2</v>
      </c>
      <c r="R41" s="162">
        <v>-0.7</v>
      </c>
      <c r="S41" s="162">
        <v>-0.1</v>
      </c>
    </row>
    <row r="42" spans="1:19" ht="13.5" customHeight="1">
      <c r="A42" s="326"/>
      <c r="B42" s="326" t="s">
        <v>42</v>
      </c>
      <c r="C42" s="327"/>
      <c r="D42" s="389">
        <v>-0.5</v>
      </c>
      <c r="E42" s="162">
        <v>6.9</v>
      </c>
      <c r="F42" s="162">
        <v>-0.8</v>
      </c>
      <c r="G42" s="162">
        <v>-1.2</v>
      </c>
      <c r="H42" s="162">
        <v>-11.2</v>
      </c>
      <c r="I42" s="162">
        <v>-1</v>
      </c>
      <c r="J42" s="162">
        <v>1.3</v>
      </c>
      <c r="K42" s="162">
        <v>5.2</v>
      </c>
      <c r="L42" s="162">
        <v>-5.9</v>
      </c>
      <c r="M42" s="162">
        <v>0</v>
      </c>
      <c r="N42" s="162">
        <v>1.3</v>
      </c>
      <c r="O42" s="162">
        <v>-0.9</v>
      </c>
      <c r="P42" s="162">
        <v>-2.3</v>
      </c>
      <c r="Q42" s="162">
        <v>-6.5</v>
      </c>
      <c r="R42" s="162">
        <v>11.9</v>
      </c>
      <c r="S42" s="162">
        <v>-1</v>
      </c>
    </row>
    <row r="43" spans="1:19" ht="13.5" customHeight="1">
      <c r="A43" s="326"/>
      <c r="B43" s="326" t="s">
        <v>43</v>
      </c>
      <c r="C43" s="327" t="s">
        <v>312</v>
      </c>
      <c r="D43" s="389">
        <v>0.7</v>
      </c>
      <c r="E43" s="162">
        <v>9</v>
      </c>
      <c r="F43" s="162">
        <v>1.4</v>
      </c>
      <c r="G43" s="162">
        <v>7.1</v>
      </c>
      <c r="H43" s="162">
        <v>-2.9</v>
      </c>
      <c r="I43" s="162">
        <v>0.1</v>
      </c>
      <c r="J43" s="162">
        <v>-4</v>
      </c>
      <c r="K43" s="162">
        <v>1</v>
      </c>
      <c r="L43" s="162">
        <v>2.3</v>
      </c>
      <c r="M43" s="162">
        <v>1</v>
      </c>
      <c r="N43" s="162">
        <v>1.2</v>
      </c>
      <c r="O43" s="162">
        <v>1.7</v>
      </c>
      <c r="P43" s="162">
        <v>1.8</v>
      </c>
      <c r="Q43" s="162">
        <v>-2.9</v>
      </c>
      <c r="R43" s="162">
        <v>4.5</v>
      </c>
      <c r="S43" s="162">
        <v>-1.6</v>
      </c>
    </row>
    <row r="44" spans="1:19" ht="13.5" customHeight="1">
      <c r="A44" s="326"/>
      <c r="B44" s="326" t="s">
        <v>44</v>
      </c>
      <c r="C44" s="327"/>
      <c r="D44" s="389">
        <v>5.1</v>
      </c>
      <c r="E44" s="162">
        <v>11.1</v>
      </c>
      <c r="F44" s="162">
        <v>0.3</v>
      </c>
      <c r="G44" s="162">
        <v>1.1</v>
      </c>
      <c r="H44" s="162">
        <v>-4.6</v>
      </c>
      <c r="I44" s="162">
        <v>26.2</v>
      </c>
      <c r="J44" s="162">
        <v>-2.8</v>
      </c>
      <c r="K44" s="162">
        <v>25.6</v>
      </c>
      <c r="L44" s="162">
        <v>13.1</v>
      </c>
      <c r="M44" s="162">
        <v>13.3</v>
      </c>
      <c r="N44" s="162">
        <v>3.7</v>
      </c>
      <c r="O44" s="162">
        <v>-2.3</v>
      </c>
      <c r="P44" s="162">
        <v>0.9</v>
      </c>
      <c r="Q44" s="162">
        <v>11.9</v>
      </c>
      <c r="R44" s="162">
        <v>11.5</v>
      </c>
      <c r="S44" s="162">
        <v>-3.2</v>
      </c>
    </row>
    <row r="45" spans="1:19" ht="13.5" customHeight="1">
      <c r="A45" s="406"/>
      <c r="B45" s="326" t="s">
        <v>45</v>
      </c>
      <c r="C45" s="407"/>
      <c r="D45" s="389">
        <v>2.6</v>
      </c>
      <c r="E45" s="162">
        <v>5.3</v>
      </c>
      <c r="F45" s="162">
        <v>2.5</v>
      </c>
      <c r="G45" s="162">
        <v>4.4</v>
      </c>
      <c r="H45" s="162">
        <v>1.7</v>
      </c>
      <c r="I45" s="162">
        <v>8.7</v>
      </c>
      <c r="J45" s="162">
        <v>2.2</v>
      </c>
      <c r="K45" s="162">
        <v>5.2</v>
      </c>
      <c r="L45" s="162">
        <v>1.8</v>
      </c>
      <c r="M45" s="162">
        <v>-1.6</v>
      </c>
      <c r="N45" s="162">
        <v>5.3</v>
      </c>
      <c r="O45" s="162">
        <v>-4.8</v>
      </c>
      <c r="P45" s="162">
        <v>6.3</v>
      </c>
      <c r="Q45" s="162">
        <v>4</v>
      </c>
      <c r="R45" s="162">
        <v>5.7</v>
      </c>
      <c r="S45" s="162">
        <v>-12.8</v>
      </c>
    </row>
    <row r="46" spans="1:19" ht="13.5" customHeight="1">
      <c r="A46" s="171"/>
      <c r="B46" s="171" t="s">
        <v>631</v>
      </c>
      <c r="C46" s="172"/>
      <c r="D46" s="173">
        <v>1.9</v>
      </c>
      <c r="E46" s="174">
        <v>1.9</v>
      </c>
      <c r="F46" s="174">
        <v>1.5</v>
      </c>
      <c r="G46" s="174">
        <v>1.9</v>
      </c>
      <c r="H46" s="174">
        <v>-17.6</v>
      </c>
      <c r="I46" s="174">
        <v>2.6</v>
      </c>
      <c r="J46" s="174">
        <v>-2</v>
      </c>
      <c r="K46" s="174">
        <v>6.1</v>
      </c>
      <c r="L46" s="174">
        <v>-0.8</v>
      </c>
      <c r="M46" s="174">
        <v>8</v>
      </c>
      <c r="N46" s="174">
        <v>8.9</v>
      </c>
      <c r="O46" s="174">
        <v>21.1</v>
      </c>
      <c r="P46" s="174">
        <v>5.6</v>
      </c>
      <c r="Q46" s="174">
        <v>3</v>
      </c>
      <c r="R46" s="174">
        <v>-3.8</v>
      </c>
      <c r="S46" s="174">
        <v>-2.6</v>
      </c>
    </row>
    <row r="47" spans="1:35" ht="27" customHeight="1">
      <c r="A47" s="654" t="s">
        <v>770</v>
      </c>
      <c r="B47" s="654"/>
      <c r="C47" s="655"/>
      <c r="D47" s="177">
        <v>-32.1</v>
      </c>
      <c r="E47" s="177">
        <v>-34.7</v>
      </c>
      <c r="F47" s="177">
        <v>-39.4</v>
      </c>
      <c r="G47" s="177">
        <v>-2</v>
      </c>
      <c r="H47" s="177">
        <v>-3.4</v>
      </c>
      <c r="I47" s="177">
        <v>-30</v>
      </c>
      <c r="J47" s="177">
        <v>-30.2</v>
      </c>
      <c r="K47" s="177">
        <v>-7.9</v>
      </c>
      <c r="L47" s="177">
        <v>-60.7</v>
      </c>
      <c r="M47" s="177">
        <v>-52.5</v>
      </c>
      <c r="N47" s="177">
        <v>-7.6</v>
      </c>
      <c r="O47" s="177">
        <v>2.4</v>
      </c>
      <c r="P47" s="177">
        <v>-10.3</v>
      </c>
      <c r="Q47" s="177">
        <v>-31.5</v>
      </c>
      <c r="R47" s="177">
        <v>-39.8</v>
      </c>
      <c r="S47" s="177">
        <v>-9.1</v>
      </c>
      <c r="T47" s="401"/>
      <c r="U47" s="401"/>
      <c r="V47" s="401"/>
      <c r="W47" s="401"/>
      <c r="X47" s="333"/>
      <c r="Y47" s="333"/>
      <c r="Z47" s="333"/>
      <c r="AA47" s="333"/>
      <c r="AB47" s="333"/>
      <c r="AC47" s="333"/>
      <c r="AD47" s="333"/>
      <c r="AE47" s="333"/>
      <c r="AF47" s="333"/>
      <c r="AG47" s="333"/>
      <c r="AH47" s="333"/>
      <c r="AI47" s="333"/>
    </row>
    <row r="48" spans="1:35" ht="27" customHeight="1">
      <c r="A48" s="333"/>
      <c r="B48" s="333"/>
      <c r="C48" s="333"/>
      <c r="D48" s="334"/>
      <c r="E48" s="334"/>
      <c r="F48" s="334"/>
      <c r="G48" s="334"/>
      <c r="H48" s="334"/>
      <c r="I48" s="334"/>
      <c r="J48" s="334"/>
      <c r="K48" s="334"/>
      <c r="L48" s="334"/>
      <c r="M48" s="334"/>
      <c r="N48" s="334"/>
      <c r="O48" s="334"/>
      <c r="P48" s="334"/>
      <c r="Q48" s="334"/>
      <c r="R48" s="334"/>
      <c r="S48" s="334"/>
      <c r="T48" s="401"/>
      <c r="U48" s="401"/>
      <c r="V48" s="401"/>
      <c r="W48" s="401"/>
      <c r="X48" s="333"/>
      <c r="Y48" s="333"/>
      <c r="Z48" s="333"/>
      <c r="AA48" s="333"/>
      <c r="AB48" s="333"/>
      <c r="AC48" s="333"/>
      <c r="AD48" s="333"/>
      <c r="AE48" s="333"/>
      <c r="AF48" s="333"/>
      <c r="AG48" s="333"/>
      <c r="AH48" s="333"/>
      <c r="AI48" s="333"/>
    </row>
    <row r="49" spans="1:19" ht="17.25">
      <c r="A49" s="159" t="s">
        <v>722</v>
      </c>
      <c r="B49" s="335"/>
      <c r="C49" s="335"/>
      <c r="D49" s="336"/>
      <c r="E49" s="336"/>
      <c r="F49" s="336"/>
      <c r="G49" s="336"/>
      <c r="H49" s="653"/>
      <c r="I49" s="653"/>
      <c r="J49" s="653"/>
      <c r="K49" s="653"/>
      <c r="L49" s="653"/>
      <c r="M49" s="653"/>
      <c r="N49" s="653"/>
      <c r="O49" s="653"/>
      <c r="P49" s="336"/>
      <c r="Q49" s="336"/>
      <c r="R49" s="336"/>
      <c r="S49" s="158" t="s">
        <v>332</v>
      </c>
    </row>
    <row r="50" spans="1:19" ht="13.5">
      <c r="A50" s="656" t="s">
        <v>4</v>
      </c>
      <c r="B50" s="656"/>
      <c r="C50" s="657"/>
      <c r="D50" s="144" t="s">
        <v>525</v>
      </c>
      <c r="E50" s="144" t="s">
        <v>526</v>
      </c>
      <c r="F50" s="144" t="s">
        <v>527</v>
      </c>
      <c r="G50" s="144" t="s">
        <v>528</v>
      </c>
      <c r="H50" s="144" t="s">
        <v>529</v>
      </c>
      <c r="I50" s="144" t="s">
        <v>530</v>
      </c>
      <c r="J50" s="144" t="s">
        <v>531</v>
      </c>
      <c r="K50" s="144" t="s">
        <v>532</v>
      </c>
      <c r="L50" s="144" t="s">
        <v>533</v>
      </c>
      <c r="M50" s="144" t="s">
        <v>534</v>
      </c>
      <c r="N50" s="144" t="s">
        <v>101</v>
      </c>
      <c r="O50" s="144" t="s">
        <v>536</v>
      </c>
      <c r="P50" s="144" t="s">
        <v>537</v>
      </c>
      <c r="Q50" s="144" t="s">
        <v>538</v>
      </c>
      <c r="R50" s="144" t="s">
        <v>539</v>
      </c>
      <c r="S50" s="144" t="s">
        <v>540</v>
      </c>
    </row>
    <row r="51" spans="1:19" ht="13.5">
      <c r="A51" s="658"/>
      <c r="B51" s="658"/>
      <c r="C51" s="659"/>
      <c r="D51" s="145" t="s">
        <v>17</v>
      </c>
      <c r="E51" s="145"/>
      <c r="F51" s="145"/>
      <c r="G51" s="145" t="s">
        <v>92</v>
      </c>
      <c r="H51" s="145" t="s">
        <v>18</v>
      </c>
      <c r="I51" s="145" t="s">
        <v>19</v>
      </c>
      <c r="J51" s="145" t="s">
        <v>20</v>
      </c>
      <c r="K51" s="145" t="s">
        <v>21</v>
      </c>
      <c r="L51" s="146" t="s">
        <v>22</v>
      </c>
      <c r="M51" s="147" t="s">
        <v>23</v>
      </c>
      <c r="N51" s="146" t="s">
        <v>99</v>
      </c>
      <c r="O51" s="146" t="s">
        <v>24</v>
      </c>
      <c r="P51" s="146" t="s">
        <v>25</v>
      </c>
      <c r="Q51" s="146" t="s">
        <v>26</v>
      </c>
      <c r="R51" s="146" t="s">
        <v>27</v>
      </c>
      <c r="S51" s="190" t="s">
        <v>656</v>
      </c>
    </row>
    <row r="52" spans="1:19" ht="18" customHeight="1">
      <c r="A52" s="660"/>
      <c r="B52" s="660"/>
      <c r="C52" s="661"/>
      <c r="D52" s="148" t="s">
        <v>28</v>
      </c>
      <c r="E52" s="148" t="s">
        <v>768</v>
      </c>
      <c r="F52" s="148" t="s">
        <v>769</v>
      </c>
      <c r="G52" s="148" t="s">
        <v>93</v>
      </c>
      <c r="H52" s="148" t="s">
        <v>29</v>
      </c>
      <c r="I52" s="148" t="s">
        <v>30</v>
      </c>
      <c r="J52" s="148" t="s">
        <v>31</v>
      </c>
      <c r="K52" s="148" t="s">
        <v>32</v>
      </c>
      <c r="L52" s="149" t="s">
        <v>33</v>
      </c>
      <c r="M52" s="150" t="s">
        <v>34</v>
      </c>
      <c r="N52" s="149" t="s">
        <v>100</v>
      </c>
      <c r="O52" s="149" t="s">
        <v>35</v>
      </c>
      <c r="P52" s="150" t="s">
        <v>36</v>
      </c>
      <c r="Q52" s="150" t="s">
        <v>37</v>
      </c>
      <c r="R52" s="149" t="s">
        <v>97</v>
      </c>
      <c r="S52" s="149" t="s">
        <v>657</v>
      </c>
    </row>
    <row r="53" spans="1:19" ht="15.75" customHeight="1">
      <c r="A53" s="163"/>
      <c r="B53" s="163"/>
      <c r="C53" s="163"/>
      <c r="D53" s="662" t="s">
        <v>91</v>
      </c>
      <c r="E53" s="662"/>
      <c r="F53" s="662"/>
      <c r="G53" s="662"/>
      <c r="H53" s="662"/>
      <c r="I53" s="662"/>
      <c r="J53" s="662"/>
      <c r="K53" s="662"/>
      <c r="L53" s="662"/>
      <c r="M53" s="662"/>
      <c r="N53" s="662"/>
      <c r="O53" s="662"/>
      <c r="P53" s="662"/>
      <c r="Q53" s="662"/>
      <c r="R53" s="662"/>
      <c r="S53" s="164"/>
    </row>
    <row r="54" spans="1:19" ht="13.5" customHeight="1">
      <c r="A54" s="321" t="s">
        <v>38</v>
      </c>
      <c r="B54" s="321" t="s">
        <v>94</v>
      </c>
      <c r="C54" s="322" t="s">
        <v>39</v>
      </c>
      <c r="D54" s="323">
        <v>99.5</v>
      </c>
      <c r="E54" s="324">
        <v>117.6</v>
      </c>
      <c r="F54" s="324">
        <v>95</v>
      </c>
      <c r="G54" s="324">
        <v>102.6</v>
      </c>
      <c r="H54" s="324">
        <v>73.6</v>
      </c>
      <c r="I54" s="324">
        <v>94.2</v>
      </c>
      <c r="J54" s="324">
        <v>102.4</v>
      </c>
      <c r="K54" s="324">
        <v>104.6</v>
      </c>
      <c r="L54" s="325">
        <v>60.9</v>
      </c>
      <c r="M54" s="325">
        <v>111.9</v>
      </c>
      <c r="N54" s="325">
        <v>95.3</v>
      </c>
      <c r="O54" s="325">
        <v>112.3</v>
      </c>
      <c r="P54" s="324">
        <v>105.5</v>
      </c>
      <c r="Q54" s="324">
        <v>108.2</v>
      </c>
      <c r="R54" s="324">
        <v>100.3</v>
      </c>
      <c r="S54" s="325">
        <v>93.8</v>
      </c>
    </row>
    <row r="55" spans="1:19" ht="13.5" customHeight="1">
      <c r="A55" s="326"/>
      <c r="B55" s="326" t="s">
        <v>590</v>
      </c>
      <c r="C55" s="327"/>
      <c r="D55" s="328">
        <v>99.7</v>
      </c>
      <c r="E55" s="161">
        <v>115.7</v>
      </c>
      <c r="F55" s="161">
        <v>97.1</v>
      </c>
      <c r="G55" s="161">
        <v>91.4</v>
      </c>
      <c r="H55" s="161">
        <v>75.3</v>
      </c>
      <c r="I55" s="161">
        <v>101.7</v>
      </c>
      <c r="J55" s="161">
        <v>103.4</v>
      </c>
      <c r="K55" s="161">
        <v>105.5</v>
      </c>
      <c r="L55" s="329">
        <v>61.1</v>
      </c>
      <c r="M55" s="329">
        <v>106.2</v>
      </c>
      <c r="N55" s="329">
        <v>91.8</v>
      </c>
      <c r="O55" s="329">
        <v>105.7</v>
      </c>
      <c r="P55" s="161">
        <v>97.6</v>
      </c>
      <c r="Q55" s="161">
        <v>106.6</v>
      </c>
      <c r="R55" s="161">
        <v>92.9</v>
      </c>
      <c r="S55" s="329">
        <v>94.1</v>
      </c>
    </row>
    <row r="56" spans="1:19" ht="13.5" customHeight="1">
      <c r="A56" s="326"/>
      <c r="B56" s="326" t="s">
        <v>592</v>
      </c>
      <c r="C56" s="327"/>
      <c r="D56" s="328">
        <v>99.7</v>
      </c>
      <c r="E56" s="161">
        <v>117.6</v>
      </c>
      <c r="F56" s="161">
        <v>97.8</v>
      </c>
      <c r="G56" s="161">
        <v>88.7</v>
      </c>
      <c r="H56" s="161">
        <v>89.3</v>
      </c>
      <c r="I56" s="161">
        <v>102.2</v>
      </c>
      <c r="J56" s="161">
        <v>102.2</v>
      </c>
      <c r="K56" s="161">
        <v>108</v>
      </c>
      <c r="L56" s="329">
        <v>72.3</v>
      </c>
      <c r="M56" s="329">
        <v>101.3</v>
      </c>
      <c r="N56" s="329">
        <v>93.1</v>
      </c>
      <c r="O56" s="329">
        <v>103.3</v>
      </c>
      <c r="P56" s="161">
        <v>99</v>
      </c>
      <c r="Q56" s="161">
        <v>100.5</v>
      </c>
      <c r="R56" s="161">
        <v>98.2</v>
      </c>
      <c r="S56" s="329">
        <v>96.2</v>
      </c>
    </row>
    <row r="57" spans="1:19" ht="13.5" customHeight="1">
      <c r="A57" s="326"/>
      <c r="B57" s="326" t="s">
        <v>593</v>
      </c>
      <c r="C57" s="327"/>
      <c r="D57" s="328">
        <v>100.3</v>
      </c>
      <c r="E57" s="161">
        <v>104.7</v>
      </c>
      <c r="F57" s="161">
        <v>98</v>
      </c>
      <c r="G57" s="161">
        <v>83.7</v>
      </c>
      <c r="H57" s="161">
        <v>99.8</v>
      </c>
      <c r="I57" s="161">
        <v>105.8</v>
      </c>
      <c r="J57" s="161">
        <v>103.7</v>
      </c>
      <c r="K57" s="161">
        <v>100.2</v>
      </c>
      <c r="L57" s="329">
        <v>79.6</v>
      </c>
      <c r="M57" s="329">
        <v>104.5</v>
      </c>
      <c r="N57" s="329">
        <v>97.5</v>
      </c>
      <c r="O57" s="329">
        <v>96.9</v>
      </c>
      <c r="P57" s="161">
        <v>101.1</v>
      </c>
      <c r="Q57" s="161">
        <v>101.9</v>
      </c>
      <c r="R57" s="161">
        <v>105.4</v>
      </c>
      <c r="S57" s="329">
        <v>97.1</v>
      </c>
    </row>
    <row r="58" spans="1:19" ht="13.5" customHeight="1">
      <c r="A58" s="326"/>
      <c r="B58" s="326" t="s">
        <v>333</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336</v>
      </c>
      <c r="C59" s="231"/>
      <c r="D59" s="175">
        <v>100.5</v>
      </c>
      <c r="E59" s="176">
        <v>100.2</v>
      </c>
      <c r="F59" s="176">
        <v>100.3</v>
      </c>
      <c r="G59" s="176">
        <v>98.6</v>
      </c>
      <c r="H59" s="176">
        <v>100.7</v>
      </c>
      <c r="I59" s="176">
        <v>99.5</v>
      </c>
      <c r="J59" s="176">
        <v>98</v>
      </c>
      <c r="K59" s="176">
        <v>94.7</v>
      </c>
      <c r="L59" s="176">
        <v>102.2</v>
      </c>
      <c r="M59" s="176">
        <v>102.6</v>
      </c>
      <c r="N59" s="176">
        <v>95.6</v>
      </c>
      <c r="O59" s="176">
        <v>100.2</v>
      </c>
      <c r="P59" s="176">
        <v>111.5</v>
      </c>
      <c r="Q59" s="176">
        <v>101</v>
      </c>
      <c r="R59" s="176">
        <v>98.6</v>
      </c>
      <c r="S59" s="176">
        <v>98.6</v>
      </c>
    </row>
    <row r="60" spans="1:19" ht="13.5" customHeight="1">
      <c r="A60" s="326"/>
      <c r="B60" s="326" t="s">
        <v>46</v>
      </c>
      <c r="C60" s="327"/>
      <c r="D60" s="387">
        <v>83</v>
      </c>
      <c r="E60" s="388">
        <v>79.7</v>
      </c>
      <c r="F60" s="388">
        <v>81.1</v>
      </c>
      <c r="G60" s="388">
        <v>74.6</v>
      </c>
      <c r="H60" s="388">
        <v>79.3</v>
      </c>
      <c r="I60" s="388">
        <v>87</v>
      </c>
      <c r="J60" s="388">
        <v>86.5</v>
      </c>
      <c r="K60" s="388">
        <v>76</v>
      </c>
      <c r="L60" s="388">
        <v>76</v>
      </c>
      <c r="M60" s="388">
        <v>74.9</v>
      </c>
      <c r="N60" s="388">
        <v>93.3</v>
      </c>
      <c r="O60" s="388">
        <v>96.6</v>
      </c>
      <c r="P60" s="388">
        <v>84.4</v>
      </c>
      <c r="Q60" s="388">
        <v>84.1</v>
      </c>
      <c r="R60" s="388">
        <v>116.3</v>
      </c>
      <c r="S60" s="388">
        <v>89.8</v>
      </c>
    </row>
    <row r="61" spans="1:19" ht="13.5" customHeight="1">
      <c r="A61" s="326"/>
      <c r="B61" s="326" t="s">
        <v>47</v>
      </c>
      <c r="C61" s="327"/>
      <c r="D61" s="389">
        <v>81.3</v>
      </c>
      <c r="E61" s="162">
        <v>90.1</v>
      </c>
      <c r="F61" s="162">
        <v>79.8</v>
      </c>
      <c r="G61" s="162">
        <v>73.2</v>
      </c>
      <c r="H61" s="162">
        <v>82.5</v>
      </c>
      <c r="I61" s="162">
        <v>83.6</v>
      </c>
      <c r="J61" s="162">
        <v>82.7</v>
      </c>
      <c r="K61" s="162">
        <v>66</v>
      </c>
      <c r="L61" s="162">
        <v>74.8</v>
      </c>
      <c r="M61" s="162">
        <v>74.9</v>
      </c>
      <c r="N61" s="162">
        <v>88.4</v>
      </c>
      <c r="O61" s="162">
        <v>91.9</v>
      </c>
      <c r="P61" s="162">
        <v>84.4</v>
      </c>
      <c r="Q61" s="162">
        <v>82.9</v>
      </c>
      <c r="R61" s="162">
        <v>75</v>
      </c>
      <c r="S61" s="162">
        <v>90.2</v>
      </c>
    </row>
    <row r="62" spans="1:19" ht="13.5" customHeight="1">
      <c r="A62" s="326"/>
      <c r="B62" s="326" t="s">
        <v>16</v>
      </c>
      <c r="C62" s="327"/>
      <c r="D62" s="389">
        <v>81</v>
      </c>
      <c r="E62" s="162">
        <v>85.9</v>
      </c>
      <c r="F62" s="162">
        <v>78.8</v>
      </c>
      <c r="G62" s="162">
        <v>79.1</v>
      </c>
      <c r="H62" s="162">
        <v>82.3</v>
      </c>
      <c r="I62" s="162">
        <v>84.7</v>
      </c>
      <c r="J62" s="162">
        <v>83</v>
      </c>
      <c r="K62" s="162">
        <v>66.2</v>
      </c>
      <c r="L62" s="162">
        <v>75.4</v>
      </c>
      <c r="M62" s="162">
        <v>75.8</v>
      </c>
      <c r="N62" s="162">
        <v>86.5</v>
      </c>
      <c r="O62" s="162">
        <v>91.7</v>
      </c>
      <c r="P62" s="162">
        <v>85.5</v>
      </c>
      <c r="Q62" s="162">
        <v>82.9</v>
      </c>
      <c r="R62" s="162">
        <v>77.9</v>
      </c>
      <c r="S62" s="162">
        <v>88.8</v>
      </c>
    </row>
    <row r="63" spans="1:19" ht="13.5" customHeight="1">
      <c r="A63" s="326"/>
      <c r="B63" s="326" t="s">
        <v>48</v>
      </c>
      <c r="C63" s="327"/>
      <c r="D63" s="389">
        <v>84.8</v>
      </c>
      <c r="E63" s="162">
        <v>82.9</v>
      </c>
      <c r="F63" s="162">
        <v>86.2</v>
      </c>
      <c r="G63" s="162">
        <v>73.5</v>
      </c>
      <c r="H63" s="162">
        <v>83</v>
      </c>
      <c r="I63" s="162">
        <v>88.7</v>
      </c>
      <c r="J63" s="162">
        <v>84.3</v>
      </c>
      <c r="K63" s="162">
        <v>67.2</v>
      </c>
      <c r="L63" s="162">
        <v>75.7</v>
      </c>
      <c r="M63" s="162">
        <v>76.2</v>
      </c>
      <c r="N63" s="162">
        <v>88.3</v>
      </c>
      <c r="O63" s="162">
        <v>95.1</v>
      </c>
      <c r="P63" s="162">
        <v>86</v>
      </c>
      <c r="Q63" s="162">
        <v>84.9</v>
      </c>
      <c r="R63" s="162">
        <v>74.7</v>
      </c>
      <c r="S63" s="162">
        <v>88.6</v>
      </c>
    </row>
    <row r="64" spans="1:19" ht="13.5" customHeight="1">
      <c r="A64" s="326"/>
      <c r="B64" s="326" t="s">
        <v>90</v>
      </c>
      <c r="C64" s="327"/>
      <c r="D64" s="389">
        <v>193</v>
      </c>
      <c r="E64" s="162">
        <v>179.7</v>
      </c>
      <c r="F64" s="162">
        <v>199.8</v>
      </c>
      <c r="G64" s="162">
        <v>220.3</v>
      </c>
      <c r="H64" s="162">
        <v>189.8</v>
      </c>
      <c r="I64" s="162">
        <v>171.3</v>
      </c>
      <c r="J64" s="162">
        <v>159.5</v>
      </c>
      <c r="K64" s="162">
        <v>220</v>
      </c>
      <c r="L64" s="162">
        <v>99.2</v>
      </c>
      <c r="M64" s="162">
        <v>216.3</v>
      </c>
      <c r="N64" s="162">
        <v>125.5</v>
      </c>
      <c r="O64" s="162">
        <v>137.5</v>
      </c>
      <c r="P64" s="162">
        <v>253.2</v>
      </c>
      <c r="Q64" s="162">
        <v>203.4</v>
      </c>
      <c r="R64" s="162">
        <v>178.7</v>
      </c>
      <c r="S64" s="162">
        <v>151.9</v>
      </c>
    </row>
    <row r="65" spans="1:19" ht="13.5" customHeight="1">
      <c r="A65" s="318" t="s">
        <v>335</v>
      </c>
      <c r="B65" s="326" t="s">
        <v>49</v>
      </c>
      <c r="C65" s="327" t="s">
        <v>594</v>
      </c>
      <c r="D65" s="389">
        <v>86</v>
      </c>
      <c r="E65" s="162">
        <v>97.1</v>
      </c>
      <c r="F65" s="162">
        <v>81.3</v>
      </c>
      <c r="G65" s="162">
        <v>74.6</v>
      </c>
      <c r="H65" s="162">
        <v>78.5</v>
      </c>
      <c r="I65" s="162">
        <v>87</v>
      </c>
      <c r="J65" s="162">
        <v>87</v>
      </c>
      <c r="K65" s="162">
        <v>68.7</v>
      </c>
      <c r="L65" s="162">
        <v>256.6</v>
      </c>
      <c r="M65" s="162">
        <v>75.3</v>
      </c>
      <c r="N65" s="162">
        <v>101.4</v>
      </c>
      <c r="O65" s="162">
        <v>92.6</v>
      </c>
      <c r="P65" s="162">
        <v>85.5</v>
      </c>
      <c r="Q65" s="162">
        <v>86</v>
      </c>
      <c r="R65" s="162">
        <v>112.8</v>
      </c>
      <c r="S65" s="162">
        <v>87.9</v>
      </c>
    </row>
    <row r="66" spans="1:19" ht="13.5" customHeight="1">
      <c r="A66" s="326"/>
      <c r="B66" s="326" t="s">
        <v>40</v>
      </c>
      <c r="C66" s="327"/>
      <c r="D66" s="389">
        <v>81</v>
      </c>
      <c r="E66" s="162">
        <v>80.7</v>
      </c>
      <c r="F66" s="162">
        <v>79</v>
      </c>
      <c r="G66" s="162">
        <v>76.8</v>
      </c>
      <c r="H66" s="162">
        <v>78.8</v>
      </c>
      <c r="I66" s="162">
        <v>88.6</v>
      </c>
      <c r="J66" s="162">
        <v>83</v>
      </c>
      <c r="K66" s="162">
        <v>66.2</v>
      </c>
      <c r="L66" s="162">
        <v>72.9</v>
      </c>
      <c r="M66" s="162">
        <v>74.3</v>
      </c>
      <c r="N66" s="162">
        <v>93.7</v>
      </c>
      <c r="O66" s="162">
        <v>86.7</v>
      </c>
      <c r="P66" s="162">
        <v>85.3</v>
      </c>
      <c r="Q66" s="162">
        <v>82.5</v>
      </c>
      <c r="R66" s="162">
        <v>74.5</v>
      </c>
      <c r="S66" s="162">
        <v>86.8</v>
      </c>
    </row>
    <row r="67" spans="1:19" ht="13.5" customHeight="1">
      <c r="A67" s="326"/>
      <c r="B67" s="326" t="s">
        <v>41</v>
      </c>
      <c r="C67" s="327"/>
      <c r="D67" s="389">
        <v>84.2</v>
      </c>
      <c r="E67" s="162">
        <v>79.9</v>
      </c>
      <c r="F67" s="162">
        <v>82.3</v>
      </c>
      <c r="G67" s="162">
        <v>77.9</v>
      </c>
      <c r="H67" s="162">
        <v>88.6</v>
      </c>
      <c r="I67" s="162">
        <v>87.8</v>
      </c>
      <c r="J67" s="162">
        <v>95.9</v>
      </c>
      <c r="K67" s="162">
        <v>69.9</v>
      </c>
      <c r="L67" s="162">
        <v>75.2</v>
      </c>
      <c r="M67" s="162">
        <v>75.6</v>
      </c>
      <c r="N67" s="162">
        <v>94.2</v>
      </c>
      <c r="O67" s="162">
        <v>87.3</v>
      </c>
      <c r="P67" s="162">
        <v>86.1</v>
      </c>
      <c r="Q67" s="162">
        <v>84.2</v>
      </c>
      <c r="R67" s="162">
        <v>79.4</v>
      </c>
      <c r="S67" s="162">
        <v>88.8</v>
      </c>
    </row>
    <row r="68" spans="1:19" ht="13.5" customHeight="1">
      <c r="A68" s="326"/>
      <c r="B68" s="326" t="s">
        <v>42</v>
      </c>
      <c r="C68" s="327"/>
      <c r="D68" s="389">
        <v>83.2</v>
      </c>
      <c r="E68" s="162">
        <v>80.5</v>
      </c>
      <c r="F68" s="162">
        <v>81.5</v>
      </c>
      <c r="G68" s="162">
        <v>78</v>
      </c>
      <c r="H68" s="162">
        <v>83.3</v>
      </c>
      <c r="I68" s="162">
        <v>91.5</v>
      </c>
      <c r="J68" s="162">
        <v>86</v>
      </c>
      <c r="K68" s="162">
        <v>71.9</v>
      </c>
      <c r="L68" s="162">
        <v>78</v>
      </c>
      <c r="M68" s="162">
        <v>75.8</v>
      </c>
      <c r="N68" s="162">
        <v>92.6</v>
      </c>
      <c r="O68" s="162">
        <v>94.3</v>
      </c>
      <c r="P68" s="162">
        <v>85.6</v>
      </c>
      <c r="Q68" s="162">
        <v>81.8</v>
      </c>
      <c r="R68" s="162">
        <v>104.7</v>
      </c>
      <c r="S68" s="162">
        <v>87.9</v>
      </c>
    </row>
    <row r="69" spans="1:19" ht="13.5" customHeight="1">
      <c r="A69" s="326"/>
      <c r="B69" s="326" t="s">
        <v>43</v>
      </c>
      <c r="C69" s="327"/>
      <c r="D69" s="389">
        <v>81.5</v>
      </c>
      <c r="E69" s="162">
        <v>83.8</v>
      </c>
      <c r="F69" s="162">
        <v>78.4</v>
      </c>
      <c r="G69" s="162">
        <v>74.5</v>
      </c>
      <c r="H69" s="162">
        <v>82.2</v>
      </c>
      <c r="I69" s="162">
        <v>86.2</v>
      </c>
      <c r="J69" s="162">
        <v>84.2</v>
      </c>
      <c r="K69" s="162">
        <v>72.5</v>
      </c>
      <c r="L69" s="162">
        <v>74.8</v>
      </c>
      <c r="M69" s="162">
        <v>74.3</v>
      </c>
      <c r="N69" s="162">
        <v>95</v>
      </c>
      <c r="O69" s="162">
        <v>92.3</v>
      </c>
      <c r="P69" s="162">
        <v>87.9</v>
      </c>
      <c r="Q69" s="162">
        <v>83.8</v>
      </c>
      <c r="R69" s="162">
        <v>76.9</v>
      </c>
      <c r="S69" s="162">
        <v>86.2</v>
      </c>
    </row>
    <row r="70" spans="1:19" ht="13.5" customHeight="1">
      <c r="A70" s="326"/>
      <c r="B70" s="326" t="s">
        <v>44</v>
      </c>
      <c r="C70" s="327"/>
      <c r="D70" s="389">
        <v>143.1</v>
      </c>
      <c r="E70" s="162">
        <v>83.6</v>
      </c>
      <c r="F70" s="162">
        <v>137.7</v>
      </c>
      <c r="G70" s="162">
        <v>212</v>
      </c>
      <c r="H70" s="162">
        <v>199</v>
      </c>
      <c r="I70" s="162">
        <v>127.7</v>
      </c>
      <c r="J70" s="162">
        <v>116.4</v>
      </c>
      <c r="K70" s="162">
        <v>206.1</v>
      </c>
      <c r="L70" s="162">
        <v>76</v>
      </c>
      <c r="M70" s="162">
        <v>104.9</v>
      </c>
      <c r="N70" s="162">
        <v>111.7</v>
      </c>
      <c r="O70" s="162">
        <v>137.7</v>
      </c>
      <c r="P70" s="162">
        <v>242.3</v>
      </c>
      <c r="Q70" s="162">
        <v>148.2</v>
      </c>
      <c r="R70" s="162">
        <v>115.7</v>
      </c>
      <c r="S70" s="162">
        <v>142.2</v>
      </c>
    </row>
    <row r="71" spans="1:46" ht="13.5" customHeight="1">
      <c r="A71" s="326"/>
      <c r="B71" s="326" t="s">
        <v>45</v>
      </c>
      <c r="C71" s="327"/>
      <c r="D71" s="389">
        <v>129.4</v>
      </c>
      <c r="E71" s="162">
        <v>160.8</v>
      </c>
      <c r="F71" s="162">
        <v>137.2</v>
      </c>
      <c r="G71" s="162">
        <v>74.2</v>
      </c>
      <c r="H71" s="162">
        <v>82.7</v>
      </c>
      <c r="I71" s="162">
        <v>131.4</v>
      </c>
      <c r="J71" s="162">
        <v>134.3</v>
      </c>
      <c r="K71" s="162">
        <v>72.5</v>
      </c>
      <c r="L71" s="162">
        <v>277.7</v>
      </c>
      <c r="M71" s="162">
        <v>201.3</v>
      </c>
      <c r="N71" s="162">
        <v>115.8</v>
      </c>
      <c r="O71" s="162">
        <v>111.4</v>
      </c>
      <c r="P71" s="162">
        <v>87.7</v>
      </c>
      <c r="Q71" s="162">
        <v>122.4</v>
      </c>
      <c r="R71" s="162">
        <v>126.8</v>
      </c>
      <c r="S71" s="162">
        <v>88.5</v>
      </c>
      <c r="T71" s="398"/>
      <c r="V71" s="398"/>
      <c r="W71" s="398"/>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326"/>
      <c r="B72" s="171" t="s">
        <v>632</v>
      </c>
      <c r="C72" s="172"/>
      <c r="D72" s="173">
        <v>83.5</v>
      </c>
      <c r="E72" s="174">
        <v>79.5</v>
      </c>
      <c r="F72" s="174">
        <v>80.9</v>
      </c>
      <c r="G72" s="174">
        <v>72.8</v>
      </c>
      <c r="H72" s="174">
        <v>80.5</v>
      </c>
      <c r="I72" s="174">
        <v>91.8</v>
      </c>
      <c r="J72" s="174">
        <v>87.2</v>
      </c>
      <c r="K72" s="174">
        <v>80.6</v>
      </c>
      <c r="L72" s="174">
        <v>77.5</v>
      </c>
      <c r="M72" s="174">
        <v>74</v>
      </c>
      <c r="N72" s="174">
        <v>92.8</v>
      </c>
      <c r="O72" s="174">
        <v>101.9</v>
      </c>
      <c r="P72" s="174">
        <v>86.2</v>
      </c>
      <c r="Q72" s="174">
        <v>86.3</v>
      </c>
      <c r="R72" s="174">
        <v>106.8</v>
      </c>
      <c r="S72" s="174">
        <v>83.5</v>
      </c>
      <c r="T72" s="398"/>
      <c r="V72" s="398"/>
      <c r="W72" s="398"/>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3"/>
      <c r="B73" s="163"/>
      <c r="C73" s="163"/>
      <c r="D73" s="652" t="s">
        <v>548</v>
      </c>
      <c r="E73" s="652"/>
      <c r="F73" s="652"/>
      <c r="G73" s="652"/>
      <c r="H73" s="652"/>
      <c r="I73" s="652"/>
      <c r="J73" s="652"/>
      <c r="K73" s="652"/>
      <c r="L73" s="652"/>
      <c r="M73" s="652"/>
      <c r="N73" s="652"/>
      <c r="O73" s="652"/>
      <c r="P73" s="652"/>
      <c r="Q73" s="652"/>
      <c r="R73" s="652"/>
      <c r="S73" s="652"/>
    </row>
    <row r="74" spans="1:19" ht="13.5" customHeight="1">
      <c r="A74" s="321" t="s">
        <v>38</v>
      </c>
      <c r="B74" s="321" t="s">
        <v>94</v>
      </c>
      <c r="C74" s="322" t="s">
        <v>39</v>
      </c>
      <c r="D74" s="323">
        <v>-1.4</v>
      </c>
      <c r="E74" s="324">
        <v>4.9</v>
      </c>
      <c r="F74" s="324">
        <v>0.9</v>
      </c>
      <c r="G74" s="324">
        <v>-4.5</v>
      </c>
      <c r="H74" s="324">
        <v>-6.3</v>
      </c>
      <c r="I74" s="324">
        <v>-2.9</v>
      </c>
      <c r="J74" s="324">
        <v>1.4</v>
      </c>
      <c r="K74" s="324">
        <v>-5.3</v>
      </c>
      <c r="L74" s="325">
        <v>6.1</v>
      </c>
      <c r="M74" s="325">
        <v>3.1</v>
      </c>
      <c r="N74" s="325">
        <v>-14.3</v>
      </c>
      <c r="O74" s="325">
        <v>3.8</v>
      </c>
      <c r="P74" s="324">
        <v>-4.5</v>
      </c>
      <c r="Q74" s="324">
        <v>-7.5</v>
      </c>
      <c r="R74" s="324">
        <v>-1.2</v>
      </c>
      <c r="S74" s="325">
        <v>0.5</v>
      </c>
    </row>
    <row r="75" spans="1:19" ht="13.5" customHeight="1">
      <c r="A75" s="326"/>
      <c r="B75" s="326" t="s">
        <v>590</v>
      </c>
      <c r="C75" s="327"/>
      <c r="D75" s="328">
        <v>0.2</v>
      </c>
      <c r="E75" s="161">
        <v>-1.6</v>
      </c>
      <c r="F75" s="161">
        <v>2.2</v>
      </c>
      <c r="G75" s="161">
        <v>-10.9</v>
      </c>
      <c r="H75" s="161">
        <v>2.2</v>
      </c>
      <c r="I75" s="161">
        <v>8</v>
      </c>
      <c r="J75" s="161">
        <v>1</v>
      </c>
      <c r="K75" s="161">
        <v>0.8</v>
      </c>
      <c r="L75" s="329">
        <v>0.3</v>
      </c>
      <c r="M75" s="329">
        <v>-5</v>
      </c>
      <c r="N75" s="329">
        <v>-3.7</v>
      </c>
      <c r="O75" s="329">
        <v>-5.9</v>
      </c>
      <c r="P75" s="161">
        <v>-7.4</v>
      </c>
      <c r="Q75" s="161">
        <v>-1.4</v>
      </c>
      <c r="R75" s="161">
        <v>-7.3</v>
      </c>
      <c r="S75" s="329">
        <v>0.3</v>
      </c>
    </row>
    <row r="76" spans="1:19" ht="13.5" customHeight="1">
      <c r="A76" s="326"/>
      <c r="B76" s="326" t="s">
        <v>592</v>
      </c>
      <c r="C76" s="327"/>
      <c r="D76" s="328">
        <v>0.1</v>
      </c>
      <c r="E76" s="161">
        <v>1.6</v>
      </c>
      <c r="F76" s="161">
        <v>0.8</v>
      </c>
      <c r="G76" s="161">
        <v>-3.1</v>
      </c>
      <c r="H76" s="161">
        <v>18.7</v>
      </c>
      <c r="I76" s="161">
        <v>0.5</v>
      </c>
      <c r="J76" s="161">
        <v>-1.2</v>
      </c>
      <c r="K76" s="161">
        <v>2.3</v>
      </c>
      <c r="L76" s="329">
        <v>18.2</v>
      </c>
      <c r="M76" s="329">
        <v>-4.6</v>
      </c>
      <c r="N76" s="329">
        <v>1.5</v>
      </c>
      <c r="O76" s="329">
        <v>-2.3</v>
      </c>
      <c r="P76" s="161">
        <v>1.5</v>
      </c>
      <c r="Q76" s="161">
        <v>-5.8</v>
      </c>
      <c r="R76" s="161">
        <v>5.7</v>
      </c>
      <c r="S76" s="329">
        <v>2.2</v>
      </c>
    </row>
    <row r="77" spans="1:19" ht="13.5" customHeight="1">
      <c r="A77" s="326"/>
      <c r="B77" s="326" t="s">
        <v>593</v>
      </c>
      <c r="C77" s="327"/>
      <c r="D77" s="328">
        <v>0.5</v>
      </c>
      <c r="E77" s="161">
        <v>-11</v>
      </c>
      <c r="F77" s="161">
        <v>0.2</v>
      </c>
      <c r="G77" s="161">
        <v>-5.7</v>
      </c>
      <c r="H77" s="161">
        <v>11.7</v>
      </c>
      <c r="I77" s="161">
        <v>3.5</v>
      </c>
      <c r="J77" s="161">
        <v>1.4</v>
      </c>
      <c r="K77" s="161">
        <v>-7.2</v>
      </c>
      <c r="L77" s="329">
        <v>10.2</v>
      </c>
      <c r="M77" s="329">
        <v>3.1</v>
      </c>
      <c r="N77" s="329">
        <v>4.8</v>
      </c>
      <c r="O77" s="329">
        <v>-6.2</v>
      </c>
      <c r="P77" s="161">
        <v>2</v>
      </c>
      <c r="Q77" s="161">
        <v>1.4</v>
      </c>
      <c r="R77" s="161">
        <v>7.2</v>
      </c>
      <c r="S77" s="329">
        <v>1</v>
      </c>
    </row>
    <row r="78" spans="1:19" ht="13.5" customHeight="1">
      <c r="A78" s="326"/>
      <c r="B78" s="326" t="s">
        <v>333</v>
      </c>
      <c r="C78" s="327"/>
      <c r="D78" s="328">
        <v>-0.3</v>
      </c>
      <c r="E78" s="161">
        <v>-4.5</v>
      </c>
      <c r="F78" s="161">
        <v>2</v>
      </c>
      <c r="G78" s="161">
        <v>19.5</v>
      </c>
      <c r="H78" s="161">
        <v>0.2</v>
      </c>
      <c r="I78" s="161">
        <v>-5.4</v>
      </c>
      <c r="J78" s="161">
        <v>-3.5</v>
      </c>
      <c r="K78" s="161">
        <v>-0.2</v>
      </c>
      <c r="L78" s="329">
        <v>25.6</v>
      </c>
      <c r="M78" s="329">
        <v>-4.3</v>
      </c>
      <c r="N78" s="329">
        <v>2.5</v>
      </c>
      <c r="O78" s="329">
        <v>3.2</v>
      </c>
      <c r="P78" s="161">
        <v>-1.1</v>
      </c>
      <c r="Q78" s="161">
        <v>-1.8</v>
      </c>
      <c r="R78" s="161">
        <v>-5.1</v>
      </c>
      <c r="S78" s="329">
        <v>3</v>
      </c>
    </row>
    <row r="79" spans="1:19" ht="13.5" customHeight="1">
      <c r="A79" s="230"/>
      <c r="B79" s="171" t="s">
        <v>336</v>
      </c>
      <c r="C79" s="231"/>
      <c r="D79" s="175">
        <v>0.6</v>
      </c>
      <c r="E79" s="176">
        <v>0.2</v>
      </c>
      <c r="F79" s="176">
        <v>0.4</v>
      </c>
      <c r="G79" s="176">
        <v>-1.3</v>
      </c>
      <c r="H79" s="176">
        <v>0.6</v>
      </c>
      <c r="I79" s="176">
        <v>-0.5</v>
      </c>
      <c r="J79" s="176">
        <v>-1.9</v>
      </c>
      <c r="K79" s="176">
        <v>-5.4</v>
      </c>
      <c r="L79" s="176">
        <v>2.2</v>
      </c>
      <c r="M79" s="176">
        <v>2.6</v>
      </c>
      <c r="N79" s="176">
        <v>-4.3</v>
      </c>
      <c r="O79" s="176">
        <v>0.2</v>
      </c>
      <c r="P79" s="176">
        <v>11.5</v>
      </c>
      <c r="Q79" s="176">
        <v>1.1</v>
      </c>
      <c r="R79" s="176">
        <v>-1.4</v>
      </c>
      <c r="S79" s="176">
        <v>-1.4</v>
      </c>
    </row>
    <row r="80" spans="1:19" ht="13.5" customHeight="1">
      <c r="A80" s="326"/>
      <c r="B80" s="326" t="s">
        <v>46</v>
      </c>
      <c r="C80" s="327"/>
      <c r="D80" s="387">
        <v>1.5</v>
      </c>
      <c r="E80" s="388">
        <v>-16.3</v>
      </c>
      <c r="F80" s="388">
        <v>1.3</v>
      </c>
      <c r="G80" s="388">
        <v>0.4</v>
      </c>
      <c r="H80" s="388">
        <v>0.3</v>
      </c>
      <c r="I80" s="388">
        <v>-1.8</v>
      </c>
      <c r="J80" s="388">
        <v>0</v>
      </c>
      <c r="K80" s="388">
        <v>5.7</v>
      </c>
      <c r="L80" s="388">
        <v>2.4</v>
      </c>
      <c r="M80" s="388">
        <v>-2.3</v>
      </c>
      <c r="N80" s="388">
        <v>0.8</v>
      </c>
      <c r="O80" s="388">
        <v>9.8</v>
      </c>
      <c r="P80" s="388">
        <v>8.7</v>
      </c>
      <c r="Q80" s="388">
        <v>4.2</v>
      </c>
      <c r="R80" s="388">
        <v>-0.8</v>
      </c>
      <c r="S80" s="388">
        <v>2.7</v>
      </c>
    </row>
    <row r="81" spans="1:19" ht="13.5" customHeight="1">
      <c r="A81" s="326"/>
      <c r="B81" s="326" t="s">
        <v>47</v>
      </c>
      <c r="C81" s="327"/>
      <c r="D81" s="389">
        <v>1.3</v>
      </c>
      <c r="E81" s="162">
        <v>4.4</v>
      </c>
      <c r="F81" s="162">
        <v>2.2</v>
      </c>
      <c r="G81" s="162">
        <v>-1.3</v>
      </c>
      <c r="H81" s="162">
        <v>1.1</v>
      </c>
      <c r="I81" s="162">
        <v>1.1</v>
      </c>
      <c r="J81" s="162">
        <v>-3.6</v>
      </c>
      <c r="K81" s="162">
        <v>-8.7</v>
      </c>
      <c r="L81" s="162">
        <v>3</v>
      </c>
      <c r="M81" s="162">
        <v>-0.1</v>
      </c>
      <c r="N81" s="162">
        <v>-0.4</v>
      </c>
      <c r="O81" s="162">
        <v>0.1</v>
      </c>
      <c r="P81" s="162">
        <v>1.1</v>
      </c>
      <c r="Q81" s="162">
        <v>2.2</v>
      </c>
      <c r="R81" s="162">
        <v>-1.9</v>
      </c>
      <c r="S81" s="162">
        <v>1.6</v>
      </c>
    </row>
    <row r="82" spans="1:19" ht="13.5" customHeight="1">
      <c r="A82" s="326"/>
      <c r="B82" s="326" t="s">
        <v>16</v>
      </c>
      <c r="C82" s="327"/>
      <c r="D82" s="389">
        <v>0.4</v>
      </c>
      <c r="E82" s="162">
        <v>1.7</v>
      </c>
      <c r="F82" s="162">
        <v>-0.8</v>
      </c>
      <c r="G82" s="162">
        <v>-0.9</v>
      </c>
      <c r="H82" s="162">
        <v>-0.9</v>
      </c>
      <c r="I82" s="162">
        <v>-0.2</v>
      </c>
      <c r="J82" s="162">
        <v>-1.7</v>
      </c>
      <c r="K82" s="162">
        <v>-8.3</v>
      </c>
      <c r="L82" s="162">
        <v>2.9</v>
      </c>
      <c r="M82" s="162">
        <v>0.6</v>
      </c>
      <c r="N82" s="162">
        <v>2.1</v>
      </c>
      <c r="O82" s="162">
        <v>3.3</v>
      </c>
      <c r="P82" s="162">
        <v>5.4</v>
      </c>
      <c r="Q82" s="162">
        <v>3.7</v>
      </c>
      <c r="R82" s="162">
        <v>4.4</v>
      </c>
      <c r="S82" s="162">
        <v>-0.4</v>
      </c>
    </row>
    <row r="83" spans="1:19" ht="13.5" customHeight="1">
      <c r="A83" s="326"/>
      <c r="B83" s="326" t="s">
        <v>48</v>
      </c>
      <c r="C83" s="327"/>
      <c r="D83" s="389">
        <v>1.1</v>
      </c>
      <c r="E83" s="162">
        <v>-2.8</v>
      </c>
      <c r="F83" s="162">
        <v>0</v>
      </c>
      <c r="G83" s="162">
        <v>-2</v>
      </c>
      <c r="H83" s="162">
        <v>-2.4</v>
      </c>
      <c r="I83" s="162">
        <v>2.7</v>
      </c>
      <c r="J83" s="162">
        <v>-8.5</v>
      </c>
      <c r="K83" s="162">
        <v>-6.9</v>
      </c>
      <c r="L83" s="162">
        <v>4.9</v>
      </c>
      <c r="M83" s="162">
        <v>2.5</v>
      </c>
      <c r="N83" s="162">
        <v>3.7</v>
      </c>
      <c r="O83" s="162">
        <v>2.3</v>
      </c>
      <c r="P83" s="162">
        <v>11.6</v>
      </c>
      <c r="Q83" s="162">
        <v>7.4</v>
      </c>
      <c r="R83" s="162">
        <v>-0.4</v>
      </c>
      <c r="S83" s="162">
        <v>-0.4</v>
      </c>
    </row>
    <row r="84" spans="1:19" ht="13.5" customHeight="1">
      <c r="A84" s="326"/>
      <c r="B84" s="326" t="s">
        <v>90</v>
      </c>
      <c r="C84" s="327"/>
      <c r="D84" s="389">
        <v>1</v>
      </c>
      <c r="E84" s="162">
        <v>17.1</v>
      </c>
      <c r="F84" s="162">
        <v>0.2</v>
      </c>
      <c r="G84" s="162">
        <v>2</v>
      </c>
      <c r="H84" s="162">
        <v>-0.1</v>
      </c>
      <c r="I84" s="162">
        <v>0.9</v>
      </c>
      <c r="J84" s="162">
        <v>-2.9</v>
      </c>
      <c r="K84" s="162">
        <v>-11.1</v>
      </c>
      <c r="L84" s="162">
        <v>1.2</v>
      </c>
      <c r="M84" s="162">
        <v>9.2</v>
      </c>
      <c r="N84" s="162">
        <v>-8.4</v>
      </c>
      <c r="O84" s="162">
        <v>-6.8</v>
      </c>
      <c r="P84" s="162">
        <v>5.8</v>
      </c>
      <c r="Q84" s="162">
        <v>0.7</v>
      </c>
      <c r="R84" s="162">
        <v>3.6</v>
      </c>
      <c r="S84" s="162">
        <v>2.1</v>
      </c>
    </row>
    <row r="85" spans="1:19" ht="13.5" customHeight="1">
      <c r="A85" s="318" t="s">
        <v>335</v>
      </c>
      <c r="B85" s="326" t="s">
        <v>49</v>
      </c>
      <c r="C85" s="327" t="s">
        <v>594</v>
      </c>
      <c r="D85" s="389">
        <v>2</v>
      </c>
      <c r="E85" s="162">
        <v>-1.3</v>
      </c>
      <c r="F85" s="162">
        <v>1.4</v>
      </c>
      <c r="G85" s="162">
        <v>1.1</v>
      </c>
      <c r="H85" s="162">
        <v>-2</v>
      </c>
      <c r="I85" s="162">
        <v>2.7</v>
      </c>
      <c r="J85" s="162">
        <v>0.1</v>
      </c>
      <c r="K85" s="162">
        <v>-3.2</v>
      </c>
      <c r="L85" s="162">
        <v>19.1</v>
      </c>
      <c r="M85" s="162">
        <v>-1.4</v>
      </c>
      <c r="N85" s="162">
        <v>14.6</v>
      </c>
      <c r="O85" s="162">
        <v>4.9</v>
      </c>
      <c r="P85" s="162">
        <v>0.9</v>
      </c>
      <c r="Q85" s="162">
        <v>3.6</v>
      </c>
      <c r="R85" s="162">
        <v>-3.7</v>
      </c>
      <c r="S85" s="162">
        <v>-3.5</v>
      </c>
    </row>
    <row r="86" spans="1:19" ht="13.5" customHeight="1">
      <c r="A86" s="326"/>
      <c r="B86" s="326" t="s">
        <v>40</v>
      </c>
      <c r="C86" s="327"/>
      <c r="D86" s="389">
        <v>0.4</v>
      </c>
      <c r="E86" s="162">
        <v>-6.4</v>
      </c>
      <c r="F86" s="162">
        <v>0.5</v>
      </c>
      <c r="G86" s="162">
        <v>1.7</v>
      </c>
      <c r="H86" s="162">
        <v>-1</v>
      </c>
      <c r="I86" s="162">
        <v>3.6</v>
      </c>
      <c r="J86" s="162">
        <v>0.5</v>
      </c>
      <c r="K86" s="162">
        <v>-5</v>
      </c>
      <c r="L86" s="162">
        <v>2.1</v>
      </c>
      <c r="M86" s="162">
        <v>-3.4</v>
      </c>
      <c r="N86" s="162">
        <v>10.9</v>
      </c>
      <c r="O86" s="162">
        <v>3.8</v>
      </c>
      <c r="P86" s="162">
        <v>-1</v>
      </c>
      <c r="Q86" s="162">
        <v>-1.2</v>
      </c>
      <c r="R86" s="162">
        <v>-2</v>
      </c>
      <c r="S86" s="162">
        <v>-0.2</v>
      </c>
    </row>
    <row r="87" spans="1:19" ht="13.5" customHeight="1">
      <c r="A87" s="326"/>
      <c r="B87" s="326" t="s">
        <v>41</v>
      </c>
      <c r="C87" s="327"/>
      <c r="D87" s="389">
        <v>1.1</v>
      </c>
      <c r="E87" s="162">
        <v>-4.9</v>
      </c>
      <c r="F87" s="162">
        <v>1.4</v>
      </c>
      <c r="G87" s="162">
        <v>-2.6</v>
      </c>
      <c r="H87" s="162">
        <v>5.4</v>
      </c>
      <c r="I87" s="162">
        <v>4.5</v>
      </c>
      <c r="J87" s="162">
        <v>4.6</v>
      </c>
      <c r="K87" s="162">
        <v>-2.9</v>
      </c>
      <c r="L87" s="162">
        <v>4.3</v>
      </c>
      <c r="M87" s="162">
        <v>-3.8</v>
      </c>
      <c r="N87" s="162">
        <v>6.3</v>
      </c>
      <c r="O87" s="162">
        <v>-0.7</v>
      </c>
      <c r="P87" s="162">
        <v>-5.3</v>
      </c>
      <c r="Q87" s="162">
        <v>-1.1</v>
      </c>
      <c r="R87" s="162">
        <v>1.5</v>
      </c>
      <c r="S87" s="162">
        <v>2.5</v>
      </c>
    </row>
    <row r="88" spans="1:19" ht="13.5" customHeight="1">
      <c r="A88" s="326"/>
      <c r="B88" s="326" t="s">
        <v>42</v>
      </c>
      <c r="C88" s="327"/>
      <c r="D88" s="389">
        <v>-2.5</v>
      </c>
      <c r="E88" s="162">
        <v>-8.6</v>
      </c>
      <c r="F88" s="162">
        <v>-1.9</v>
      </c>
      <c r="G88" s="162">
        <v>3.3</v>
      </c>
      <c r="H88" s="162">
        <v>-1</v>
      </c>
      <c r="I88" s="162">
        <v>-1.1</v>
      </c>
      <c r="J88" s="162">
        <v>-10.4</v>
      </c>
      <c r="K88" s="162">
        <v>-4.6</v>
      </c>
      <c r="L88" s="162">
        <v>4.1</v>
      </c>
      <c r="M88" s="162">
        <v>-4.3</v>
      </c>
      <c r="N88" s="162">
        <v>2.1</v>
      </c>
      <c r="O88" s="162">
        <v>2.1</v>
      </c>
      <c r="P88" s="162">
        <v>0.4</v>
      </c>
      <c r="Q88" s="162">
        <v>-5.1</v>
      </c>
      <c r="R88" s="162">
        <v>21</v>
      </c>
      <c r="S88" s="162">
        <v>0.1</v>
      </c>
    </row>
    <row r="89" spans="1:19" ht="13.5" customHeight="1">
      <c r="A89" s="326"/>
      <c r="B89" s="326" t="s">
        <v>43</v>
      </c>
      <c r="C89" s="327"/>
      <c r="D89" s="389">
        <v>-0.1</v>
      </c>
      <c r="E89" s="162">
        <v>1.3</v>
      </c>
      <c r="F89" s="162">
        <v>-0.4</v>
      </c>
      <c r="G89" s="162">
        <v>-0.9</v>
      </c>
      <c r="H89" s="162">
        <v>-0.4</v>
      </c>
      <c r="I89" s="162">
        <v>-2.2</v>
      </c>
      <c r="J89" s="162">
        <v>-2.9</v>
      </c>
      <c r="K89" s="162">
        <v>-0.1</v>
      </c>
      <c r="L89" s="162">
        <v>-0.9</v>
      </c>
      <c r="M89" s="162">
        <v>-2.9</v>
      </c>
      <c r="N89" s="162">
        <v>6.1</v>
      </c>
      <c r="O89" s="162">
        <v>2</v>
      </c>
      <c r="P89" s="162">
        <v>4.4</v>
      </c>
      <c r="Q89" s="162">
        <v>-1.4</v>
      </c>
      <c r="R89" s="162">
        <v>4.1</v>
      </c>
      <c r="S89" s="162">
        <v>0.7</v>
      </c>
    </row>
    <row r="90" spans="1:19" ht="13.5" customHeight="1">
      <c r="A90" s="326"/>
      <c r="B90" s="326" t="s">
        <v>44</v>
      </c>
      <c r="C90" s="327"/>
      <c r="D90" s="389">
        <v>2.3</v>
      </c>
      <c r="E90" s="162">
        <v>4.8</v>
      </c>
      <c r="F90" s="162">
        <v>-0.7</v>
      </c>
      <c r="G90" s="162">
        <v>1.8</v>
      </c>
      <c r="H90" s="162">
        <v>-0.6</v>
      </c>
      <c r="I90" s="162">
        <v>2.3</v>
      </c>
      <c r="J90" s="162">
        <v>-6</v>
      </c>
      <c r="K90" s="162">
        <v>-0.4</v>
      </c>
      <c r="L90" s="162">
        <v>-1.2</v>
      </c>
      <c r="M90" s="162">
        <v>-7.5</v>
      </c>
      <c r="N90" s="162">
        <v>0.4</v>
      </c>
      <c r="O90" s="162">
        <v>6</v>
      </c>
      <c r="P90" s="162">
        <v>5.8</v>
      </c>
      <c r="Q90" s="162">
        <v>19.8</v>
      </c>
      <c r="R90" s="162">
        <v>9.3</v>
      </c>
      <c r="S90" s="162">
        <v>4.3</v>
      </c>
    </row>
    <row r="91" spans="1:19" ht="13.5" customHeight="1">
      <c r="A91" s="326"/>
      <c r="B91" s="326" t="s">
        <v>45</v>
      </c>
      <c r="D91" s="389">
        <v>1</v>
      </c>
      <c r="E91" s="162">
        <v>-2.3</v>
      </c>
      <c r="F91" s="162">
        <v>-0.4</v>
      </c>
      <c r="G91" s="162">
        <v>-0.4</v>
      </c>
      <c r="H91" s="162">
        <v>3</v>
      </c>
      <c r="I91" s="162">
        <v>10.1</v>
      </c>
      <c r="J91" s="162">
        <v>19.2</v>
      </c>
      <c r="K91" s="162">
        <v>-0.4</v>
      </c>
      <c r="L91" s="162">
        <v>16.4</v>
      </c>
      <c r="M91" s="162">
        <v>-5.1</v>
      </c>
      <c r="N91" s="162">
        <v>3</v>
      </c>
      <c r="O91" s="162">
        <v>-5.1</v>
      </c>
      <c r="P91" s="162">
        <v>5</v>
      </c>
      <c r="Q91" s="162">
        <v>-3.8</v>
      </c>
      <c r="R91" s="162">
        <v>3.3</v>
      </c>
      <c r="S91" s="162">
        <v>-10.9</v>
      </c>
    </row>
    <row r="92" spans="1:19" ht="13.5" customHeight="1">
      <c r="A92" s="171"/>
      <c r="B92" s="171" t="s">
        <v>631</v>
      </c>
      <c r="C92" s="172"/>
      <c r="D92" s="173">
        <v>0.6</v>
      </c>
      <c r="E92" s="174">
        <v>-0.3</v>
      </c>
      <c r="F92" s="174">
        <v>-0.2</v>
      </c>
      <c r="G92" s="174">
        <v>-2.4</v>
      </c>
      <c r="H92" s="174">
        <v>1.5</v>
      </c>
      <c r="I92" s="174">
        <v>5.5</v>
      </c>
      <c r="J92" s="174">
        <v>0.8</v>
      </c>
      <c r="K92" s="174">
        <v>6.1</v>
      </c>
      <c r="L92" s="174">
        <v>2</v>
      </c>
      <c r="M92" s="174">
        <v>-1.2</v>
      </c>
      <c r="N92" s="174">
        <v>-0.5</v>
      </c>
      <c r="O92" s="174">
        <v>5.5</v>
      </c>
      <c r="P92" s="174">
        <v>2.1</v>
      </c>
      <c r="Q92" s="174">
        <v>2.6</v>
      </c>
      <c r="R92" s="174">
        <v>-8.2</v>
      </c>
      <c r="S92" s="174">
        <v>-7</v>
      </c>
    </row>
    <row r="93" spans="1:35" ht="27" customHeight="1">
      <c r="A93" s="654" t="s">
        <v>770</v>
      </c>
      <c r="B93" s="654"/>
      <c r="C93" s="655"/>
      <c r="D93" s="240">
        <v>-35.5</v>
      </c>
      <c r="E93" s="239">
        <v>-50.6</v>
      </c>
      <c r="F93" s="239">
        <v>-41</v>
      </c>
      <c r="G93" s="239">
        <v>-1.9</v>
      </c>
      <c r="H93" s="239">
        <v>-2.7</v>
      </c>
      <c r="I93" s="239">
        <v>-30.1</v>
      </c>
      <c r="J93" s="239">
        <v>-35.1</v>
      </c>
      <c r="K93" s="239">
        <v>11.2</v>
      </c>
      <c r="L93" s="239">
        <v>-72.1</v>
      </c>
      <c r="M93" s="239">
        <v>-63.2</v>
      </c>
      <c r="N93" s="239">
        <v>-19.9</v>
      </c>
      <c r="O93" s="239">
        <v>-8.5</v>
      </c>
      <c r="P93" s="239">
        <v>-1.7</v>
      </c>
      <c r="Q93" s="239">
        <v>-29.5</v>
      </c>
      <c r="R93" s="239">
        <v>-15.8</v>
      </c>
      <c r="S93" s="239">
        <v>-5.6</v>
      </c>
      <c r="T93" s="401"/>
      <c r="U93" s="401"/>
      <c r="V93" s="401"/>
      <c r="W93" s="401"/>
      <c r="X93" s="333"/>
      <c r="Y93" s="333"/>
      <c r="Z93" s="333"/>
      <c r="AA93" s="333"/>
      <c r="AB93" s="333"/>
      <c r="AC93" s="333"/>
      <c r="AD93" s="333"/>
      <c r="AE93" s="333"/>
      <c r="AF93" s="333"/>
      <c r="AG93" s="333"/>
      <c r="AH93" s="333"/>
      <c r="AI93" s="333"/>
    </row>
  </sheetData>
  <sheetProtection/>
  <mergeCells count="11">
    <mergeCell ref="G2:N2"/>
    <mergeCell ref="H3:O3"/>
    <mergeCell ref="A4:C6"/>
    <mergeCell ref="D7:R7"/>
    <mergeCell ref="D27:S27"/>
    <mergeCell ref="H49:O49"/>
    <mergeCell ref="A93:C93"/>
    <mergeCell ref="A50:C52"/>
    <mergeCell ref="D53:R53"/>
    <mergeCell ref="D73:S73"/>
    <mergeCell ref="A47:C4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3" t="s">
        <v>566</v>
      </c>
      <c r="H2" s="663"/>
      <c r="I2" s="663"/>
      <c r="J2" s="663"/>
      <c r="K2" s="663"/>
      <c r="L2" s="663"/>
      <c r="M2" s="663"/>
      <c r="N2" s="663"/>
      <c r="O2" s="317"/>
      <c r="P2" s="143"/>
      <c r="Q2" s="143"/>
      <c r="R2" s="319"/>
      <c r="S2" s="143"/>
      <c r="T2" s="143"/>
      <c r="U2" s="143"/>
      <c r="V2" s="143"/>
      <c r="W2" s="143"/>
      <c r="X2" s="143"/>
      <c r="Y2" s="143"/>
      <c r="Z2" s="143"/>
      <c r="AA2" s="143"/>
      <c r="AB2" s="143"/>
      <c r="AC2" s="143"/>
      <c r="AD2" s="143"/>
      <c r="AE2" s="143"/>
    </row>
    <row r="3" spans="1:19" ht="17.25">
      <c r="A3" s="160" t="s">
        <v>721</v>
      </c>
      <c r="B3" s="320"/>
      <c r="C3" s="320"/>
      <c r="H3" s="664"/>
      <c r="I3" s="664"/>
      <c r="J3" s="664"/>
      <c r="K3" s="664"/>
      <c r="L3" s="664"/>
      <c r="M3" s="664"/>
      <c r="N3" s="664"/>
      <c r="O3" s="664"/>
      <c r="S3" s="152" t="s">
        <v>332</v>
      </c>
    </row>
    <row r="4" spans="1:19" ht="13.5">
      <c r="A4" s="656" t="s">
        <v>4</v>
      </c>
      <c r="B4" s="656"/>
      <c r="C4" s="657"/>
      <c r="D4" s="144" t="s">
        <v>525</v>
      </c>
      <c r="E4" s="144" t="s">
        <v>526</v>
      </c>
      <c r="F4" s="144" t="s">
        <v>527</v>
      </c>
      <c r="G4" s="144" t="s">
        <v>528</v>
      </c>
      <c r="H4" s="144" t="s">
        <v>529</v>
      </c>
      <c r="I4" s="144" t="s">
        <v>530</v>
      </c>
      <c r="J4" s="144" t="s">
        <v>531</v>
      </c>
      <c r="K4" s="144" t="s">
        <v>532</v>
      </c>
      <c r="L4" s="144" t="s">
        <v>533</v>
      </c>
      <c r="M4" s="144" t="s">
        <v>534</v>
      </c>
      <c r="N4" s="144" t="s">
        <v>101</v>
      </c>
      <c r="O4" s="144" t="s">
        <v>536</v>
      </c>
      <c r="P4" s="144" t="s">
        <v>537</v>
      </c>
      <c r="Q4" s="144" t="s">
        <v>538</v>
      </c>
      <c r="R4" s="144" t="s">
        <v>539</v>
      </c>
      <c r="S4" s="144" t="s">
        <v>540</v>
      </c>
    </row>
    <row r="5" spans="1:19" ht="13.5">
      <c r="A5" s="658"/>
      <c r="B5" s="658"/>
      <c r="C5" s="659"/>
      <c r="D5" s="145" t="s">
        <v>17</v>
      </c>
      <c r="E5" s="145"/>
      <c r="F5" s="145"/>
      <c r="G5" s="145" t="s">
        <v>92</v>
      </c>
      <c r="H5" s="145" t="s">
        <v>18</v>
      </c>
      <c r="I5" s="145" t="s">
        <v>19</v>
      </c>
      <c r="J5" s="145" t="s">
        <v>20</v>
      </c>
      <c r="K5" s="145" t="s">
        <v>21</v>
      </c>
      <c r="L5" s="146" t="s">
        <v>22</v>
      </c>
      <c r="M5" s="147" t="s">
        <v>23</v>
      </c>
      <c r="N5" s="146" t="s">
        <v>99</v>
      </c>
      <c r="O5" s="146" t="s">
        <v>24</v>
      </c>
      <c r="P5" s="146" t="s">
        <v>25</v>
      </c>
      <c r="Q5" s="146" t="s">
        <v>26</v>
      </c>
      <c r="R5" s="146" t="s">
        <v>27</v>
      </c>
      <c r="S5" s="190" t="s">
        <v>656</v>
      </c>
    </row>
    <row r="6" spans="1:19" ht="18" customHeight="1">
      <c r="A6" s="660"/>
      <c r="B6" s="660"/>
      <c r="C6" s="661"/>
      <c r="D6" s="148" t="s">
        <v>28</v>
      </c>
      <c r="E6" s="148" t="s">
        <v>768</v>
      </c>
      <c r="F6" s="148" t="s">
        <v>769</v>
      </c>
      <c r="G6" s="148" t="s">
        <v>93</v>
      </c>
      <c r="H6" s="148" t="s">
        <v>29</v>
      </c>
      <c r="I6" s="148" t="s">
        <v>30</v>
      </c>
      <c r="J6" s="148" t="s">
        <v>31</v>
      </c>
      <c r="K6" s="148" t="s">
        <v>32</v>
      </c>
      <c r="L6" s="149" t="s">
        <v>33</v>
      </c>
      <c r="M6" s="150" t="s">
        <v>34</v>
      </c>
      <c r="N6" s="149" t="s">
        <v>100</v>
      </c>
      <c r="O6" s="149" t="s">
        <v>35</v>
      </c>
      <c r="P6" s="150" t="s">
        <v>36</v>
      </c>
      <c r="Q6" s="150" t="s">
        <v>37</v>
      </c>
      <c r="R6" s="149" t="s">
        <v>97</v>
      </c>
      <c r="S6" s="149" t="s">
        <v>657</v>
      </c>
    </row>
    <row r="7" spans="1:19" ht="15.75" customHeight="1">
      <c r="A7" s="165"/>
      <c r="B7" s="165"/>
      <c r="C7" s="165"/>
      <c r="D7" s="662" t="s">
        <v>91</v>
      </c>
      <c r="E7" s="662"/>
      <c r="F7" s="662"/>
      <c r="G7" s="662"/>
      <c r="H7" s="662"/>
      <c r="I7" s="662"/>
      <c r="J7" s="662"/>
      <c r="K7" s="662"/>
      <c r="L7" s="662"/>
      <c r="M7" s="662"/>
      <c r="N7" s="662"/>
      <c r="O7" s="662"/>
      <c r="P7" s="662"/>
      <c r="Q7" s="662"/>
      <c r="R7" s="662"/>
      <c r="S7" s="165"/>
    </row>
    <row r="8" spans="1:19" ht="13.5" customHeight="1">
      <c r="A8" s="321" t="s">
        <v>38</v>
      </c>
      <c r="B8" s="321" t="s">
        <v>94</v>
      </c>
      <c r="C8" s="322" t="s">
        <v>39</v>
      </c>
      <c r="D8" s="323">
        <v>104.5</v>
      </c>
      <c r="E8" s="324">
        <v>117.7</v>
      </c>
      <c r="F8" s="324">
        <v>100.8</v>
      </c>
      <c r="G8" s="324">
        <v>120.3</v>
      </c>
      <c r="H8" s="324">
        <v>80.5</v>
      </c>
      <c r="I8" s="324">
        <v>106.4</v>
      </c>
      <c r="J8" s="324">
        <v>103.2</v>
      </c>
      <c r="K8" s="324">
        <v>102.5</v>
      </c>
      <c r="L8" s="325">
        <v>87.9</v>
      </c>
      <c r="M8" s="325">
        <v>113.4</v>
      </c>
      <c r="N8" s="325">
        <v>91.4</v>
      </c>
      <c r="O8" s="325">
        <v>110.2</v>
      </c>
      <c r="P8" s="324">
        <v>106</v>
      </c>
      <c r="Q8" s="324">
        <v>109.4</v>
      </c>
      <c r="R8" s="324">
        <v>110.9</v>
      </c>
      <c r="S8" s="325">
        <v>104.2</v>
      </c>
    </row>
    <row r="9" spans="1:19" ht="13.5" customHeight="1">
      <c r="A9" s="326"/>
      <c r="B9" s="326" t="s">
        <v>590</v>
      </c>
      <c r="C9" s="327"/>
      <c r="D9" s="328">
        <v>105.4</v>
      </c>
      <c r="E9" s="161">
        <v>121.2</v>
      </c>
      <c r="F9" s="161">
        <v>101.9</v>
      </c>
      <c r="G9" s="161">
        <v>106.8</v>
      </c>
      <c r="H9" s="161">
        <v>82.4</v>
      </c>
      <c r="I9" s="161">
        <v>109.5</v>
      </c>
      <c r="J9" s="161">
        <v>103.7</v>
      </c>
      <c r="K9" s="161">
        <v>105.4</v>
      </c>
      <c r="L9" s="329">
        <v>88.6</v>
      </c>
      <c r="M9" s="329">
        <v>105.7</v>
      </c>
      <c r="N9" s="329">
        <v>92.9</v>
      </c>
      <c r="O9" s="329">
        <v>124.8</v>
      </c>
      <c r="P9" s="161">
        <v>106.7</v>
      </c>
      <c r="Q9" s="161">
        <v>110.3</v>
      </c>
      <c r="R9" s="161">
        <v>102.7</v>
      </c>
      <c r="S9" s="329">
        <v>109.3</v>
      </c>
    </row>
    <row r="10" spans="1:19" ht="13.5">
      <c r="A10" s="326"/>
      <c r="B10" s="326" t="s">
        <v>592</v>
      </c>
      <c r="C10" s="327"/>
      <c r="D10" s="328">
        <v>106.2</v>
      </c>
      <c r="E10" s="161">
        <v>123.8</v>
      </c>
      <c r="F10" s="161">
        <v>103.1</v>
      </c>
      <c r="G10" s="161">
        <v>107</v>
      </c>
      <c r="H10" s="161">
        <v>93</v>
      </c>
      <c r="I10" s="161">
        <v>111.1</v>
      </c>
      <c r="J10" s="161">
        <v>104.4</v>
      </c>
      <c r="K10" s="161">
        <v>113.1</v>
      </c>
      <c r="L10" s="329">
        <v>106.9</v>
      </c>
      <c r="M10" s="329">
        <v>106.8</v>
      </c>
      <c r="N10" s="329">
        <v>93.4</v>
      </c>
      <c r="O10" s="329">
        <v>121.2</v>
      </c>
      <c r="P10" s="161">
        <v>113.1</v>
      </c>
      <c r="Q10" s="161">
        <v>103.1</v>
      </c>
      <c r="R10" s="161">
        <v>108.4</v>
      </c>
      <c r="S10" s="329">
        <v>104.3</v>
      </c>
    </row>
    <row r="11" spans="1:19" ht="13.5" customHeight="1">
      <c r="A11" s="326"/>
      <c r="B11" s="326" t="s">
        <v>593</v>
      </c>
      <c r="C11" s="327"/>
      <c r="D11" s="328">
        <v>100.9</v>
      </c>
      <c r="E11" s="161">
        <v>116.3</v>
      </c>
      <c r="F11" s="161">
        <v>99.5</v>
      </c>
      <c r="G11" s="161">
        <v>99.1</v>
      </c>
      <c r="H11" s="161">
        <v>98.4</v>
      </c>
      <c r="I11" s="161">
        <v>103.7</v>
      </c>
      <c r="J11" s="161">
        <v>102.2</v>
      </c>
      <c r="K11" s="161">
        <v>99.7</v>
      </c>
      <c r="L11" s="329">
        <v>101.1</v>
      </c>
      <c r="M11" s="329">
        <v>105.9</v>
      </c>
      <c r="N11" s="329">
        <v>89.7</v>
      </c>
      <c r="O11" s="329">
        <v>100.9</v>
      </c>
      <c r="P11" s="161">
        <v>91.4</v>
      </c>
      <c r="Q11" s="161">
        <v>101</v>
      </c>
      <c r="R11" s="161">
        <v>100.2</v>
      </c>
      <c r="S11" s="329">
        <v>99</v>
      </c>
    </row>
    <row r="12" spans="1:19" ht="13.5" customHeight="1">
      <c r="A12" s="326"/>
      <c r="B12" s="326" t="s">
        <v>333</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336</v>
      </c>
      <c r="C13" s="172"/>
      <c r="D13" s="408" t="s">
        <v>519</v>
      </c>
      <c r="E13" s="409" t="s">
        <v>519</v>
      </c>
      <c r="F13" s="409" t="s">
        <v>519</v>
      </c>
      <c r="G13" s="409" t="s">
        <v>519</v>
      </c>
      <c r="H13" s="409" t="s">
        <v>519</v>
      </c>
      <c r="I13" s="409" t="s">
        <v>519</v>
      </c>
      <c r="J13" s="409" t="s">
        <v>519</v>
      </c>
      <c r="K13" s="409" t="s">
        <v>519</v>
      </c>
      <c r="L13" s="409" t="s">
        <v>519</v>
      </c>
      <c r="M13" s="409" t="s">
        <v>519</v>
      </c>
      <c r="N13" s="409" t="s">
        <v>519</v>
      </c>
      <c r="O13" s="409" t="s">
        <v>519</v>
      </c>
      <c r="P13" s="409" t="s">
        <v>519</v>
      </c>
      <c r="Q13" s="409" t="s">
        <v>519</v>
      </c>
      <c r="R13" s="409" t="s">
        <v>519</v>
      </c>
      <c r="S13" s="409" t="s">
        <v>520</v>
      </c>
    </row>
    <row r="14" spans="1:19" ht="13.5" customHeight="1">
      <c r="A14" s="326"/>
      <c r="B14" s="326" t="s">
        <v>46</v>
      </c>
      <c r="C14" s="327"/>
      <c r="D14" s="387">
        <v>85</v>
      </c>
      <c r="E14" s="388">
        <v>102.3</v>
      </c>
      <c r="F14" s="388">
        <v>82.7</v>
      </c>
      <c r="G14" s="388">
        <v>75.6</v>
      </c>
      <c r="H14" s="388">
        <v>90.1</v>
      </c>
      <c r="I14" s="388">
        <v>95</v>
      </c>
      <c r="J14" s="388">
        <v>87.2</v>
      </c>
      <c r="K14" s="388">
        <v>71</v>
      </c>
      <c r="L14" s="388">
        <v>85.1</v>
      </c>
      <c r="M14" s="388">
        <v>72.6</v>
      </c>
      <c r="N14" s="388">
        <v>93.8</v>
      </c>
      <c r="O14" s="388">
        <v>90.7</v>
      </c>
      <c r="P14" s="388">
        <v>78.3</v>
      </c>
      <c r="Q14" s="388">
        <v>83.1</v>
      </c>
      <c r="R14" s="388">
        <v>92.9</v>
      </c>
      <c r="S14" s="388">
        <v>87.8</v>
      </c>
    </row>
    <row r="15" spans="1:19" ht="13.5" customHeight="1">
      <c r="A15" s="326"/>
      <c r="B15" s="326" t="s">
        <v>47</v>
      </c>
      <c r="C15" s="327"/>
      <c r="D15" s="389">
        <v>82.5</v>
      </c>
      <c r="E15" s="162">
        <v>99.6</v>
      </c>
      <c r="F15" s="162">
        <v>81.3</v>
      </c>
      <c r="G15" s="162">
        <v>74</v>
      </c>
      <c r="H15" s="162">
        <v>77.1</v>
      </c>
      <c r="I15" s="162">
        <v>92.2</v>
      </c>
      <c r="J15" s="162">
        <v>82.6</v>
      </c>
      <c r="K15" s="162">
        <v>67.4</v>
      </c>
      <c r="L15" s="162">
        <v>86.6</v>
      </c>
      <c r="M15" s="162">
        <v>71.9</v>
      </c>
      <c r="N15" s="162">
        <v>86.2</v>
      </c>
      <c r="O15" s="162">
        <v>87.2</v>
      </c>
      <c r="P15" s="162">
        <v>80.7</v>
      </c>
      <c r="Q15" s="162">
        <v>81.5</v>
      </c>
      <c r="R15" s="162">
        <v>76.1</v>
      </c>
      <c r="S15" s="162">
        <v>87.1</v>
      </c>
    </row>
    <row r="16" spans="1:19" ht="13.5" customHeight="1">
      <c r="A16" s="326"/>
      <c r="B16" s="326" t="s">
        <v>16</v>
      </c>
      <c r="C16" s="327"/>
      <c r="D16" s="389">
        <v>81.4</v>
      </c>
      <c r="E16" s="162">
        <v>97.3</v>
      </c>
      <c r="F16" s="162">
        <v>79.8</v>
      </c>
      <c r="G16" s="162">
        <v>76.6</v>
      </c>
      <c r="H16" s="162">
        <v>73.5</v>
      </c>
      <c r="I16" s="162">
        <v>91.9</v>
      </c>
      <c r="J16" s="162">
        <v>82.1</v>
      </c>
      <c r="K16" s="162">
        <v>65.8</v>
      </c>
      <c r="L16" s="162">
        <v>83.3</v>
      </c>
      <c r="M16" s="162">
        <v>69.9</v>
      </c>
      <c r="N16" s="162">
        <v>87.6</v>
      </c>
      <c r="O16" s="162">
        <v>84.7</v>
      </c>
      <c r="P16" s="162">
        <v>78</v>
      </c>
      <c r="Q16" s="162">
        <v>81.8</v>
      </c>
      <c r="R16" s="162">
        <v>76.8</v>
      </c>
      <c r="S16" s="162">
        <v>84.5</v>
      </c>
    </row>
    <row r="17" spans="1:19" ht="13.5" customHeight="1">
      <c r="A17" s="326"/>
      <c r="B17" s="326" t="s">
        <v>48</v>
      </c>
      <c r="C17" s="327"/>
      <c r="D17" s="389">
        <v>84.6</v>
      </c>
      <c r="E17" s="162">
        <v>97.6</v>
      </c>
      <c r="F17" s="162">
        <v>87</v>
      </c>
      <c r="G17" s="162">
        <v>72.7</v>
      </c>
      <c r="H17" s="162">
        <v>77.3</v>
      </c>
      <c r="I17" s="162">
        <v>95.5</v>
      </c>
      <c r="J17" s="162">
        <v>81.6</v>
      </c>
      <c r="K17" s="162">
        <v>67.5</v>
      </c>
      <c r="L17" s="162">
        <v>83.3</v>
      </c>
      <c r="M17" s="162">
        <v>71.4</v>
      </c>
      <c r="N17" s="162">
        <v>88.1</v>
      </c>
      <c r="O17" s="162">
        <v>87</v>
      </c>
      <c r="P17" s="162">
        <v>78.9</v>
      </c>
      <c r="Q17" s="162">
        <v>83.9</v>
      </c>
      <c r="R17" s="162">
        <v>74.8</v>
      </c>
      <c r="S17" s="162">
        <v>84.8</v>
      </c>
    </row>
    <row r="18" spans="1:19" ht="13.5" customHeight="1">
      <c r="A18" s="326"/>
      <c r="B18" s="326" t="s">
        <v>90</v>
      </c>
      <c r="C18" s="327"/>
      <c r="D18" s="389">
        <v>178.2</v>
      </c>
      <c r="E18" s="162">
        <v>181.7</v>
      </c>
      <c r="F18" s="162">
        <v>190.3</v>
      </c>
      <c r="G18" s="162">
        <v>196.2</v>
      </c>
      <c r="H18" s="162">
        <v>141.5</v>
      </c>
      <c r="I18" s="162">
        <v>168</v>
      </c>
      <c r="J18" s="162">
        <v>153.2</v>
      </c>
      <c r="K18" s="162">
        <v>217.6</v>
      </c>
      <c r="L18" s="162">
        <v>163.1</v>
      </c>
      <c r="M18" s="162">
        <v>175.3</v>
      </c>
      <c r="N18" s="162">
        <v>120</v>
      </c>
      <c r="O18" s="162">
        <v>119.8</v>
      </c>
      <c r="P18" s="162">
        <v>220.9</v>
      </c>
      <c r="Q18" s="162">
        <v>185.7</v>
      </c>
      <c r="R18" s="162">
        <v>191.8</v>
      </c>
      <c r="S18" s="162">
        <v>139.7</v>
      </c>
    </row>
    <row r="19" spans="1:19" ht="13.5" customHeight="1">
      <c r="A19" s="326" t="s">
        <v>335</v>
      </c>
      <c r="B19" s="326" t="s">
        <v>49</v>
      </c>
      <c r="C19" s="327" t="s">
        <v>594</v>
      </c>
      <c r="D19" s="389">
        <v>87.6</v>
      </c>
      <c r="E19" s="162">
        <v>107.9</v>
      </c>
      <c r="F19" s="162">
        <v>84.3</v>
      </c>
      <c r="G19" s="162">
        <v>73.6</v>
      </c>
      <c r="H19" s="162">
        <v>72.9</v>
      </c>
      <c r="I19" s="162">
        <v>97</v>
      </c>
      <c r="J19" s="162">
        <v>83.4</v>
      </c>
      <c r="K19" s="162">
        <v>68.6</v>
      </c>
      <c r="L19" s="162">
        <v>179.7</v>
      </c>
      <c r="M19" s="162">
        <v>76</v>
      </c>
      <c r="N19" s="162">
        <v>99.1</v>
      </c>
      <c r="O19" s="162">
        <v>107.5</v>
      </c>
      <c r="P19" s="162">
        <v>81.2</v>
      </c>
      <c r="Q19" s="162">
        <v>83.8</v>
      </c>
      <c r="R19" s="162">
        <v>105.9</v>
      </c>
      <c r="S19" s="162">
        <v>91.4</v>
      </c>
    </row>
    <row r="20" spans="1:19" ht="13.5" customHeight="1">
      <c r="A20" s="326"/>
      <c r="B20" s="326" t="s">
        <v>40</v>
      </c>
      <c r="C20" s="327"/>
      <c r="D20" s="389">
        <v>82.7</v>
      </c>
      <c r="E20" s="162">
        <v>100.6</v>
      </c>
      <c r="F20" s="162">
        <v>81.5</v>
      </c>
      <c r="G20" s="162">
        <v>75.3</v>
      </c>
      <c r="H20" s="162">
        <v>69.7</v>
      </c>
      <c r="I20" s="162">
        <v>94.6</v>
      </c>
      <c r="J20" s="162">
        <v>80.7</v>
      </c>
      <c r="K20" s="162">
        <v>66.9</v>
      </c>
      <c r="L20" s="162">
        <v>80.2</v>
      </c>
      <c r="M20" s="162">
        <v>76.7</v>
      </c>
      <c r="N20" s="162">
        <v>90.8</v>
      </c>
      <c r="O20" s="162">
        <v>85.9</v>
      </c>
      <c r="P20" s="162">
        <v>80.8</v>
      </c>
      <c r="Q20" s="162">
        <v>81.5</v>
      </c>
      <c r="R20" s="162">
        <v>75.9</v>
      </c>
      <c r="S20" s="162">
        <v>86.3</v>
      </c>
    </row>
    <row r="21" spans="1:19" ht="13.5" customHeight="1">
      <c r="A21" s="326"/>
      <c r="B21" s="326" t="s">
        <v>41</v>
      </c>
      <c r="C21" s="327"/>
      <c r="D21" s="389">
        <v>85.7</v>
      </c>
      <c r="E21" s="162">
        <v>101.5</v>
      </c>
      <c r="F21" s="162">
        <v>83.7</v>
      </c>
      <c r="G21" s="162">
        <v>76.2</v>
      </c>
      <c r="H21" s="162">
        <v>78.9</v>
      </c>
      <c r="I21" s="162">
        <v>95.2</v>
      </c>
      <c r="J21" s="162">
        <v>86.9</v>
      </c>
      <c r="K21" s="162">
        <v>69.5</v>
      </c>
      <c r="L21" s="162">
        <v>80</v>
      </c>
      <c r="M21" s="162">
        <v>84.4</v>
      </c>
      <c r="N21" s="162">
        <v>91.3</v>
      </c>
      <c r="O21" s="162">
        <v>86</v>
      </c>
      <c r="P21" s="162">
        <v>84.3</v>
      </c>
      <c r="Q21" s="162">
        <v>85.1</v>
      </c>
      <c r="R21" s="162">
        <v>83.9</v>
      </c>
      <c r="S21" s="162">
        <v>87.2</v>
      </c>
    </row>
    <row r="22" spans="1:19" ht="13.5" customHeight="1">
      <c r="A22" s="326"/>
      <c r="B22" s="326" t="s">
        <v>42</v>
      </c>
      <c r="C22" s="327"/>
      <c r="D22" s="389">
        <v>85.2</v>
      </c>
      <c r="E22" s="162">
        <v>99.4</v>
      </c>
      <c r="F22" s="162">
        <v>83.5</v>
      </c>
      <c r="G22" s="162">
        <v>76</v>
      </c>
      <c r="H22" s="162">
        <v>73.2</v>
      </c>
      <c r="I22" s="162">
        <v>97.1</v>
      </c>
      <c r="J22" s="162">
        <v>90.5</v>
      </c>
      <c r="K22" s="162">
        <v>71</v>
      </c>
      <c r="L22" s="162">
        <v>81</v>
      </c>
      <c r="M22" s="162">
        <v>74.8</v>
      </c>
      <c r="N22" s="162">
        <v>93.2</v>
      </c>
      <c r="O22" s="162">
        <v>90.5</v>
      </c>
      <c r="P22" s="162">
        <v>79.4</v>
      </c>
      <c r="Q22" s="162">
        <v>80.5</v>
      </c>
      <c r="R22" s="162">
        <v>87.8</v>
      </c>
      <c r="S22" s="162">
        <v>87.1</v>
      </c>
    </row>
    <row r="23" spans="1:19" ht="13.5" customHeight="1">
      <c r="A23" s="326"/>
      <c r="B23" s="326" t="s">
        <v>43</v>
      </c>
      <c r="C23" s="327"/>
      <c r="D23" s="389">
        <v>83.1</v>
      </c>
      <c r="E23" s="162">
        <v>101.7</v>
      </c>
      <c r="F23" s="162">
        <v>81.4</v>
      </c>
      <c r="G23" s="162">
        <v>74.9</v>
      </c>
      <c r="H23" s="162">
        <v>79</v>
      </c>
      <c r="I23" s="162">
        <v>92.6</v>
      </c>
      <c r="J23" s="162">
        <v>81.4</v>
      </c>
      <c r="K23" s="162">
        <v>70</v>
      </c>
      <c r="L23" s="162">
        <v>79.8</v>
      </c>
      <c r="M23" s="162">
        <v>72.9</v>
      </c>
      <c r="N23" s="162">
        <v>94.2</v>
      </c>
      <c r="O23" s="162">
        <v>89.3</v>
      </c>
      <c r="P23" s="162">
        <v>81</v>
      </c>
      <c r="Q23" s="162">
        <v>81.4</v>
      </c>
      <c r="R23" s="162">
        <v>75.5</v>
      </c>
      <c r="S23" s="162">
        <v>83.5</v>
      </c>
    </row>
    <row r="24" spans="1:46" ht="13.5" customHeight="1">
      <c r="A24" s="326"/>
      <c r="B24" s="326" t="s">
        <v>44</v>
      </c>
      <c r="C24" s="327"/>
      <c r="D24" s="389">
        <v>134.9</v>
      </c>
      <c r="E24" s="162">
        <v>111.8</v>
      </c>
      <c r="F24" s="162">
        <v>132.6</v>
      </c>
      <c r="G24" s="162">
        <v>192.3</v>
      </c>
      <c r="H24" s="162">
        <v>149.8</v>
      </c>
      <c r="I24" s="162">
        <v>156.3</v>
      </c>
      <c r="J24" s="162">
        <v>107.7</v>
      </c>
      <c r="K24" s="162">
        <v>187.6</v>
      </c>
      <c r="L24" s="162">
        <v>100</v>
      </c>
      <c r="M24" s="162">
        <v>111.4</v>
      </c>
      <c r="N24" s="162">
        <v>109.2</v>
      </c>
      <c r="O24" s="162">
        <v>115.1</v>
      </c>
      <c r="P24" s="162">
        <v>203.4</v>
      </c>
      <c r="Q24" s="162">
        <v>136.7</v>
      </c>
      <c r="R24" s="162">
        <v>119.1</v>
      </c>
      <c r="S24" s="162">
        <v>115.3</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45</v>
      </c>
      <c r="C25" s="327"/>
      <c r="D25" s="389">
        <v>126.9</v>
      </c>
      <c r="E25" s="162">
        <v>158.6</v>
      </c>
      <c r="F25" s="162">
        <v>137.8</v>
      </c>
      <c r="G25" s="162">
        <v>78.1</v>
      </c>
      <c r="H25" s="162">
        <v>76.3</v>
      </c>
      <c r="I25" s="162">
        <v>138.4</v>
      </c>
      <c r="J25" s="162">
        <v>121.8</v>
      </c>
      <c r="K25" s="162">
        <v>81.2</v>
      </c>
      <c r="L25" s="162">
        <v>213.5</v>
      </c>
      <c r="M25" s="162">
        <v>163.9</v>
      </c>
      <c r="N25" s="162">
        <v>109.9</v>
      </c>
      <c r="O25" s="162">
        <v>106.5</v>
      </c>
      <c r="P25" s="162">
        <v>91.6</v>
      </c>
      <c r="Q25" s="162">
        <v>124.3</v>
      </c>
      <c r="R25" s="162">
        <v>147.5</v>
      </c>
      <c r="S25" s="162">
        <v>93.5</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631</v>
      </c>
      <c r="C26" s="172"/>
      <c r="D26" s="173">
        <v>85.9</v>
      </c>
      <c r="E26" s="174">
        <v>103.4</v>
      </c>
      <c r="F26" s="174">
        <v>83.3</v>
      </c>
      <c r="G26" s="174">
        <v>76.4</v>
      </c>
      <c r="H26" s="174">
        <v>73.6</v>
      </c>
      <c r="I26" s="174">
        <v>96.7</v>
      </c>
      <c r="J26" s="174">
        <v>84.8</v>
      </c>
      <c r="K26" s="174">
        <v>74.7</v>
      </c>
      <c r="L26" s="174">
        <v>83.7</v>
      </c>
      <c r="M26" s="174">
        <v>77.8</v>
      </c>
      <c r="N26" s="174">
        <v>101.3</v>
      </c>
      <c r="O26" s="174">
        <v>108.9</v>
      </c>
      <c r="P26" s="174">
        <v>82.1</v>
      </c>
      <c r="Q26" s="174">
        <v>84.9</v>
      </c>
      <c r="R26" s="174">
        <v>88.6</v>
      </c>
      <c r="S26" s="174">
        <v>84.8</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2" t="s">
        <v>548</v>
      </c>
      <c r="E27" s="652"/>
      <c r="F27" s="652"/>
      <c r="G27" s="652"/>
      <c r="H27" s="652"/>
      <c r="I27" s="652"/>
      <c r="J27" s="652"/>
      <c r="K27" s="652"/>
      <c r="L27" s="652"/>
      <c r="M27" s="652"/>
      <c r="N27" s="652"/>
      <c r="O27" s="652"/>
      <c r="P27" s="652"/>
      <c r="Q27" s="652"/>
      <c r="R27" s="652"/>
      <c r="S27" s="652"/>
    </row>
    <row r="28" spans="1:19" ht="13.5" customHeight="1">
      <c r="A28" s="321" t="s">
        <v>38</v>
      </c>
      <c r="B28" s="321" t="s">
        <v>94</v>
      </c>
      <c r="C28" s="322" t="s">
        <v>39</v>
      </c>
      <c r="D28" s="323">
        <v>-2.1</v>
      </c>
      <c r="E28" s="324">
        <v>-4.9</v>
      </c>
      <c r="F28" s="324">
        <v>0.4</v>
      </c>
      <c r="G28" s="324">
        <v>2.4</v>
      </c>
      <c r="H28" s="324">
        <v>-7.7</v>
      </c>
      <c r="I28" s="324">
        <v>-3.3</v>
      </c>
      <c r="J28" s="324">
        <v>-0.4</v>
      </c>
      <c r="K28" s="324">
        <v>-3.1</v>
      </c>
      <c r="L28" s="325">
        <v>-22.1</v>
      </c>
      <c r="M28" s="325">
        <v>5.4</v>
      </c>
      <c r="N28" s="325">
        <v>-14.9</v>
      </c>
      <c r="O28" s="325">
        <v>-2.2</v>
      </c>
      <c r="P28" s="324">
        <v>-12.9</v>
      </c>
      <c r="Q28" s="324">
        <v>-4.1</v>
      </c>
      <c r="R28" s="324">
        <v>0.4</v>
      </c>
      <c r="S28" s="325">
        <v>12</v>
      </c>
    </row>
    <row r="29" spans="1:19" ht="13.5" customHeight="1">
      <c r="A29" s="326"/>
      <c r="B29" s="326" t="s">
        <v>590</v>
      </c>
      <c r="C29" s="327"/>
      <c r="D29" s="328">
        <v>1.1</v>
      </c>
      <c r="E29" s="161">
        <v>3.3</v>
      </c>
      <c r="F29" s="161">
        <v>1.4</v>
      </c>
      <c r="G29" s="161">
        <v>-10.8</v>
      </c>
      <c r="H29" s="161">
        <v>2.6</v>
      </c>
      <c r="I29" s="161">
        <v>3.2</v>
      </c>
      <c r="J29" s="161">
        <v>0.8</v>
      </c>
      <c r="K29" s="161">
        <v>3.2</v>
      </c>
      <c r="L29" s="329">
        <v>1.3</v>
      </c>
      <c r="M29" s="329">
        <v>-6.5</v>
      </c>
      <c r="N29" s="329">
        <v>2.1</v>
      </c>
      <c r="O29" s="329">
        <v>13.5</v>
      </c>
      <c r="P29" s="161">
        <v>1</v>
      </c>
      <c r="Q29" s="161">
        <v>1.1</v>
      </c>
      <c r="R29" s="161">
        <v>-7.1</v>
      </c>
      <c r="S29" s="329">
        <v>5.3</v>
      </c>
    </row>
    <row r="30" spans="1:19" ht="13.5" customHeight="1">
      <c r="A30" s="326"/>
      <c r="B30" s="326" t="s">
        <v>592</v>
      </c>
      <c r="C30" s="327"/>
      <c r="D30" s="328">
        <v>0.5</v>
      </c>
      <c r="E30" s="161">
        <v>1.8</v>
      </c>
      <c r="F30" s="161">
        <v>1</v>
      </c>
      <c r="G30" s="161">
        <v>-0.2</v>
      </c>
      <c r="H30" s="161">
        <v>12.7</v>
      </c>
      <c r="I30" s="161">
        <v>1.2</v>
      </c>
      <c r="J30" s="161">
        <v>0.4</v>
      </c>
      <c r="K30" s="161">
        <v>7</v>
      </c>
      <c r="L30" s="329">
        <v>20.2</v>
      </c>
      <c r="M30" s="329">
        <v>0.8</v>
      </c>
      <c r="N30" s="329">
        <v>0.1</v>
      </c>
      <c r="O30" s="329">
        <v>-3.2</v>
      </c>
      <c r="P30" s="161">
        <v>5.7</v>
      </c>
      <c r="Q30" s="161">
        <v>-6.8</v>
      </c>
      <c r="R30" s="161">
        <v>5.3</v>
      </c>
      <c r="S30" s="329">
        <v>-4.8</v>
      </c>
    </row>
    <row r="31" spans="1:19" ht="13.5" customHeight="1">
      <c r="A31" s="326"/>
      <c r="B31" s="326" t="s">
        <v>593</v>
      </c>
      <c r="C31" s="327"/>
      <c r="D31" s="328">
        <v>-4.9</v>
      </c>
      <c r="E31" s="161">
        <v>-6</v>
      </c>
      <c r="F31" s="161">
        <v>-3.6</v>
      </c>
      <c r="G31" s="161">
        <v>-7.2</v>
      </c>
      <c r="H31" s="161">
        <v>5.7</v>
      </c>
      <c r="I31" s="161">
        <v>-6.6</v>
      </c>
      <c r="J31" s="161">
        <v>-2</v>
      </c>
      <c r="K31" s="161">
        <v>-11.8</v>
      </c>
      <c r="L31" s="329">
        <v>-5.3</v>
      </c>
      <c r="M31" s="329">
        <v>-0.8</v>
      </c>
      <c r="N31" s="329">
        <v>-3.9</v>
      </c>
      <c r="O31" s="329">
        <v>-16.7</v>
      </c>
      <c r="P31" s="161">
        <v>-19.1</v>
      </c>
      <c r="Q31" s="161">
        <v>-2</v>
      </c>
      <c r="R31" s="161">
        <v>-7.5</v>
      </c>
      <c r="S31" s="329">
        <v>-5</v>
      </c>
    </row>
    <row r="32" spans="1:19" ht="13.5" customHeight="1">
      <c r="A32" s="326"/>
      <c r="B32" s="326" t="s">
        <v>333</v>
      </c>
      <c r="C32" s="327"/>
      <c r="D32" s="328">
        <v>-0.7</v>
      </c>
      <c r="E32" s="161">
        <v>-13.8</v>
      </c>
      <c r="F32" s="161">
        <v>0.7</v>
      </c>
      <c r="G32" s="161">
        <v>1.1</v>
      </c>
      <c r="H32" s="161">
        <v>2</v>
      </c>
      <c r="I32" s="161">
        <v>-3.5</v>
      </c>
      <c r="J32" s="161">
        <v>-2</v>
      </c>
      <c r="K32" s="161">
        <v>0.4</v>
      </c>
      <c r="L32" s="329">
        <v>-1</v>
      </c>
      <c r="M32" s="329">
        <v>-5.4</v>
      </c>
      <c r="N32" s="329">
        <v>11.7</v>
      </c>
      <c r="O32" s="329">
        <v>-0.8</v>
      </c>
      <c r="P32" s="161">
        <v>9.6</v>
      </c>
      <c r="Q32" s="161">
        <v>-0.8</v>
      </c>
      <c r="R32" s="161">
        <v>-0.1</v>
      </c>
      <c r="S32" s="329">
        <v>1</v>
      </c>
    </row>
    <row r="33" spans="1:19" ht="13.5" customHeight="1">
      <c r="A33" s="230"/>
      <c r="B33" s="171" t="s">
        <v>336</v>
      </c>
      <c r="C33" s="231"/>
      <c r="D33" s="408" t="s">
        <v>519</v>
      </c>
      <c r="E33" s="409" t="s">
        <v>519</v>
      </c>
      <c r="F33" s="409" t="s">
        <v>519</v>
      </c>
      <c r="G33" s="409" t="s">
        <v>519</v>
      </c>
      <c r="H33" s="409" t="s">
        <v>519</v>
      </c>
      <c r="I33" s="409" t="s">
        <v>519</v>
      </c>
      <c r="J33" s="409" t="s">
        <v>519</v>
      </c>
      <c r="K33" s="409" t="s">
        <v>519</v>
      </c>
      <c r="L33" s="409" t="s">
        <v>519</v>
      </c>
      <c r="M33" s="409" t="s">
        <v>519</v>
      </c>
      <c r="N33" s="409" t="s">
        <v>519</v>
      </c>
      <c r="O33" s="409" t="s">
        <v>519</v>
      </c>
      <c r="P33" s="409" t="s">
        <v>519</v>
      </c>
      <c r="Q33" s="409" t="s">
        <v>519</v>
      </c>
      <c r="R33" s="409" t="s">
        <v>519</v>
      </c>
      <c r="S33" s="409" t="s">
        <v>520</v>
      </c>
    </row>
    <row r="34" spans="1:19" ht="13.5" customHeight="1">
      <c r="A34" s="326"/>
      <c r="B34" s="326" t="s">
        <v>46</v>
      </c>
      <c r="C34" s="327"/>
      <c r="D34" s="534" t="s">
        <v>95</v>
      </c>
      <c r="E34" s="535" t="s">
        <v>95</v>
      </c>
      <c r="F34" s="535" t="s">
        <v>95</v>
      </c>
      <c r="G34" s="535" t="s">
        <v>95</v>
      </c>
      <c r="H34" s="535" t="s">
        <v>95</v>
      </c>
      <c r="I34" s="535" t="s">
        <v>95</v>
      </c>
      <c r="J34" s="535" t="s">
        <v>95</v>
      </c>
      <c r="K34" s="535" t="s">
        <v>95</v>
      </c>
      <c r="L34" s="535" t="s">
        <v>95</v>
      </c>
      <c r="M34" s="535" t="s">
        <v>95</v>
      </c>
      <c r="N34" s="535" t="s">
        <v>95</v>
      </c>
      <c r="O34" s="535" t="s">
        <v>95</v>
      </c>
      <c r="P34" s="535" t="s">
        <v>95</v>
      </c>
      <c r="Q34" s="535" t="s">
        <v>95</v>
      </c>
      <c r="R34" s="535" t="s">
        <v>95</v>
      </c>
      <c r="S34" s="535" t="s">
        <v>95</v>
      </c>
    </row>
    <row r="35" spans="1:19" ht="13.5" customHeight="1">
      <c r="A35" s="326"/>
      <c r="B35" s="326" t="s">
        <v>47</v>
      </c>
      <c r="C35" s="327"/>
      <c r="D35" s="423" t="s">
        <v>95</v>
      </c>
      <c r="E35" s="424" t="s">
        <v>95</v>
      </c>
      <c r="F35" s="424" t="s">
        <v>95</v>
      </c>
      <c r="G35" s="424" t="s">
        <v>95</v>
      </c>
      <c r="H35" s="424" t="s">
        <v>95</v>
      </c>
      <c r="I35" s="424" t="s">
        <v>95</v>
      </c>
      <c r="J35" s="424" t="s">
        <v>95</v>
      </c>
      <c r="K35" s="424" t="s">
        <v>95</v>
      </c>
      <c r="L35" s="424" t="s">
        <v>95</v>
      </c>
      <c r="M35" s="424" t="s">
        <v>95</v>
      </c>
      <c r="N35" s="424" t="s">
        <v>95</v>
      </c>
      <c r="O35" s="424" t="s">
        <v>95</v>
      </c>
      <c r="P35" s="424" t="s">
        <v>95</v>
      </c>
      <c r="Q35" s="424" t="s">
        <v>95</v>
      </c>
      <c r="R35" s="424" t="s">
        <v>95</v>
      </c>
      <c r="S35" s="424" t="s">
        <v>95</v>
      </c>
    </row>
    <row r="36" spans="1:19" ht="13.5" customHeight="1">
      <c r="A36" s="326"/>
      <c r="B36" s="326" t="s">
        <v>16</v>
      </c>
      <c r="C36" s="327"/>
      <c r="D36" s="423" t="s">
        <v>95</v>
      </c>
      <c r="E36" s="424" t="s">
        <v>95</v>
      </c>
      <c r="F36" s="424" t="s">
        <v>95</v>
      </c>
      <c r="G36" s="424" t="s">
        <v>95</v>
      </c>
      <c r="H36" s="424" t="s">
        <v>95</v>
      </c>
      <c r="I36" s="424" t="s">
        <v>95</v>
      </c>
      <c r="J36" s="424" t="s">
        <v>95</v>
      </c>
      <c r="K36" s="424" t="s">
        <v>95</v>
      </c>
      <c r="L36" s="424" t="s">
        <v>95</v>
      </c>
      <c r="M36" s="424" t="s">
        <v>95</v>
      </c>
      <c r="N36" s="424" t="s">
        <v>95</v>
      </c>
      <c r="O36" s="424" t="s">
        <v>95</v>
      </c>
      <c r="P36" s="424" t="s">
        <v>95</v>
      </c>
      <c r="Q36" s="424" t="s">
        <v>95</v>
      </c>
      <c r="R36" s="424" t="s">
        <v>95</v>
      </c>
      <c r="S36" s="424" t="s">
        <v>95</v>
      </c>
    </row>
    <row r="37" spans="1:19" ht="13.5" customHeight="1">
      <c r="A37" s="326"/>
      <c r="B37" s="326" t="s">
        <v>48</v>
      </c>
      <c r="C37" s="327"/>
      <c r="D37" s="423" t="s">
        <v>95</v>
      </c>
      <c r="E37" s="424" t="s">
        <v>95</v>
      </c>
      <c r="F37" s="424" t="s">
        <v>95</v>
      </c>
      <c r="G37" s="424" t="s">
        <v>95</v>
      </c>
      <c r="H37" s="424" t="s">
        <v>95</v>
      </c>
      <c r="I37" s="424" t="s">
        <v>95</v>
      </c>
      <c r="J37" s="424" t="s">
        <v>95</v>
      </c>
      <c r="K37" s="424" t="s">
        <v>95</v>
      </c>
      <c r="L37" s="424" t="s">
        <v>95</v>
      </c>
      <c r="M37" s="424" t="s">
        <v>95</v>
      </c>
      <c r="N37" s="424" t="s">
        <v>95</v>
      </c>
      <c r="O37" s="424" t="s">
        <v>95</v>
      </c>
      <c r="P37" s="424" t="s">
        <v>95</v>
      </c>
      <c r="Q37" s="424" t="s">
        <v>95</v>
      </c>
      <c r="R37" s="424" t="s">
        <v>95</v>
      </c>
      <c r="S37" s="424" t="s">
        <v>95</v>
      </c>
    </row>
    <row r="38" spans="1:19" ht="13.5" customHeight="1">
      <c r="A38" s="326"/>
      <c r="B38" s="326" t="s">
        <v>90</v>
      </c>
      <c r="C38" s="327"/>
      <c r="D38" s="423" t="s">
        <v>95</v>
      </c>
      <c r="E38" s="424" t="s">
        <v>95</v>
      </c>
      <c r="F38" s="424" t="s">
        <v>95</v>
      </c>
      <c r="G38" s="424" t="s">
        <v>95</v>
      </c>
      <c r="H38" s="424" t="s">
        <v>95</v>
      </c>
      <c r="I38" s="424" t="s">
        <v>95</v>
      </c>
      <c r="J38" s="424" t="s">
        <v>95</v>
      </c>
      <c r="K38" s="424" t="s">
        <v>95</v>
      </c>
      <c r="L38" s="424" t="s">
        <v>95</v>
      </c>
      <c r="M38" s="424" t="s">
        <v>95</v>
      </c>
      <c r="N38" s="424" t="s">
        <v>95</v>
      </c>
      <c r="O38" s="424" t="s">
        <v>95</v>
      </c>
      <c r="P38" s="424" t="s">
        <v>95</v>
      </c>
      <c r="Q38" s="424" t="s">
        <v>95</v>
      </c>
      <c r="R38" s="424" t="s">
        <v>95</v>
      </c>
      <c r="S38" s="424" t="s">
        <v>95</v>
      </c>
    </row>
    <row r="39" spans="1:19" ht="13.5" customHeight="1">
      <c r="A39" s="326" t="s">
        <v>335</v>
      </c>
      <c r="B39" s="326" t="s">
        <v>49</v>
      </c>
      <c r="C39" s="327" t="s">
        <v>594</v>
      </c>
      <c r="D39" s="423" t="s">
        <v>95</v>
      </c>
      <c r="E39" s="424" t="s">
        <v>95</v>
      </c>
      <c r="F39" s="424" t="s">
        <v>95</v>
      </c>
      <c r="G39" s="424" t="s">
        <v>95</v>
      </c>
      <c r="H39" s="424" t="s">
        <v>95</v>
      </c>
      <c r="I39" s="424" t="s">
        <v>95</v>
      </c>
      <c r="J39" s="424" t="s">
        <v>95</v>
      </c>
      <c r="K39" s="424" t="s">
        <v>95</v>
      </c>
      <c r="L39" s="424" t="s">
        <v>95</v>
      </c>
      <c r="M39" s="424" t="s">
        <v>95</v>
      </c>
      <c r="N39" s="424" t="s">
        <v>95</v>
      </c>
      <c r="O39" s="424" t="s">
        <v>95</v>
      </c>
      <c r="P39" s="424" t="s">
        <v>95</v>
      </c>
      <c r="Q39" s="424" t="s">
        <v>95</v>
      </c>
      <c r="R39" s="424" t="s">
        <v>95</v>
      </c>
      <c r="S39" s="424" t="s">
        <v>95</v>
      </c>
    </row>
    <row r="40" spans="1:19" ht="13.5" customHeight="1">
      <c r="A40" s="326"/>
      <c r="B40" s="326" t="s">
        <v>40</v>
      </c>
      <c r="C40" s="327"/>
      <c r="D40" s="423" t="s">
        <v>95</v>
      </c>
      <c r="E40" s="424" t="s">
        <v>95</v>
      </c>
      <c r="F40" s="424" t="s">
        <v>95</v>
      </c>
      <c r="G40" s="424" t="s">
        <v>95</v>
      </c>
      <c r="H40" s="424" t="s">
        <v>95</v>
      </c>
      <c r="I40" s="424" t="s">
        <v>95</v>
      </c>
      <c r="J40" s="424" t="s">
        <v>95</v>
      </c>
      <c r="K40" s="424" t="s">
        <v>95</v>
      </c>
      <c r="L40" s="424" t="s">
        <v>95</v>
      </c>
      <c r="M40" s="424" t="s">
        <v>95</v>
      </c>
      <c r="N40" s="424" t="s">
        <v>95</v>
      </c>
      <c r="O40" s="424" t="s">
        <v>95</v>
      </c>
      <c r="P40" s="424" t="s">
        <v>95</v>
      </c>
      <c r="Q40" s="424" t="s">
        <v>95</v>
      </c>
      <c r="R40" s="424" t="s">
        <v>95</v>
      </c>
      <c r="S40" s="424" t="s">
        <v>95</v>
      </c>
    </row>
    <row r="41" spans="1:19" ht="13.5" customHeight="1">
      <c r="A41" s="326"/>
      <c r="B41" s="326" t="s">
        <v>41</v>
      </c>
      <c r="C41" s="327"/>
      <c r="D41" s="423" t="s">
        <v>95</v>
      </c>
      <c r="E41" s="424" t="s">
        <v>95</v>
      </c>
      <c r="F41" s="424" t="s">
        <v>95</v>
      </c>
      <c r="G41" s="424" t="s">
        <v>95</v>
      </c>
      <c r="H41" s="424" t="s">
        <v>95</v>
      </c>
      <c r="I41" s="424" t="s">
        <v>95</v>
      </c>
      <c r="J41" s="424" t="s">
        <v>95</v>
      </c>
      <c r="K41" s="424" t="s">
        <v>95</v>
      </c>
      <c r="L41" s="424" t="s">
        <v>95</v>
      </c>
      <c r="M41" s="424" t="s">
        <v>95</v>
      </c>
      <c r="N41" s="424" t="s">
        <v>95</v>
      </c>
      <c r="O41" s="424" t="s">
        <v>95</v>
      </c>
      <c r="P41" s="424" t="s">
        <v>95</v>
      </c>
      <c r="Q41" s="424" t="s">
        <v>95</v>
      </c>
      <c r="R41" s="424" t="s">
        <v>95</v>
      </c>
      <c r="S41" s="424" t="s">
        <v>95</v>
      </c>
    </row>
    <row r="42" spans="1:19" ht="13.5" customHeight="1">
      <c r="A42" s="326"/>
      <c r="B42" s="326" t="s">
        <v>42</v>
      </c>
      <c r="C42" s="327"/>
      <c r="D42" s="423">
        <v>-1.2</v>
      </c>
      <c r="E42" s="424">
        <v>6.1</v>
      </c>
      <c r="F42" s="424">
        <v>-1.5</v>
      </c>
      <c r="G42" s="424">
        <v>-1.8</v>
      </c>
      <c r="H42" s="424">
        <v>-11.8</v>
      </c>
      <c r="I42" s="424">
        <v>-1.7</v>
      </c>
      <c r="J42" s="424">
        <v>0.6</v>
      </c>
      <c r="K42" s="424">
        <v>4.4</v>
      </c>
      <c r="L42" s="424">
        <v>-6.6</v>
      </c>
      <c r="M42" s="424">
        <v>-0.7</v>
      </c>
      <c r="N42" s="424">
        <v>0.5</v>
      </c>
      <c r="O42" s="424">
        <v>-1.6</v>
      </c>
      <c r="P42" s="424">
        <v>-2.9</v>
      </c>
      <c r="Q42" s="424">
        <v>-7.2</v>
      </c>
      <c r="R42" s="424">
        <v>11.1</v>
      </c>
      <c r="S42" s="424">
        <v>-1.7</v>
      </c>
    </row>
    <row r="43" spans="1:19" ht="13.5" customHeight="1">
      <c r="A43" s="326"/>
      <c r="B43" s="326" t="s">
        <v>43</v>
      </c>
      <c r="C43" s="327"/>
      <c r="D43" s="423">
        <v>0.1</v>
      </c>
      <c r="E43" s="424">
        <v>8.3</v>
      </c>
      <c r="F43" s="424">
        <v>0.7</v>
      </c>
      <c r="G43" s="424">
        <v>6.4</v>
      </c>
      <c r="H43" s="424">
        <v>-3.5</v>
      </c>
      <c r="I43" s="424">
        <v>-0.5</v>
      </c>
      <c r="J43" s="424">
        <v>-4.6</v>
      </c>
      <c r="K43" s="424">
        <v>0.3</v>
      </c>
      <c r="L43" s="424">
        <v>1.7</v>
      </c>
      <c r="M43" s="424">
        <v>0.3</v>
      </c>
      <c r="N43" s="424">
        <v>0.5</v>
      </c>
      <c r="O43" s="424">
        <v>1.1</v>
      </c>
      <c r="P43" s="424">
        <v>1.1</v>
      </c>
      <c r="Q43" s="424">
        <v>-3.4</v>
      </c>
      <c r="R43" s="424">
        <v>3.9</v>
      </c>
      <c r="S43" s="424">
        <v>-2.2</v>
      </c>
    </row>
    <row r="44" spans="1:19" ht="13.5" customHeight="1">
      <c r="A44" s="326"/>
      <c r="B44" s="326" t="s">
        <v>44</v>
      </c>
      <c r="C44" s="327"/>
      <c r="D44" s="423">
        <v>4.9</v>
      </c>
      <c r="E44" s="424">
        <v>10.9</v>
      </c>
      <c r="F44" s="424">
        <v>0.1</v>
      </c>
      <c r="G44" s="424">
        <v>0.9</v>
      </c>
      <c r="H44" s="424">
        <v>-4.8</v>
      </c>
      <c r="I44" s="424">
        <v>25.9</v>
      </c>
      <c r="J44" s="424">
        <v>-3</v>
      </c>
      <c r="K44" s="424">
        <v>25.3</v>
      </c>
      <c r="L44" s="424">
        <v>12.9</v>
      </c>
      <c r="M44" s="424">
        <v>13.1</v>
      </c>
      <c r="N44" s="424">
        <v>3.5</v>
      </c>
      <c r="O44" s="424">
        <v>-2.5</v>
      </c>
      <c r="P44" s="424">
        <v>0.7</v>
      </c>
      <c r="Q44" s="424">
        <v>11.7</v>
      </c>
      <c r="R44" s="424">
        <v>11.3</v>
      </c>
      <c r="S44" s="424">
        <v>-3.4</v>
      </c>
    </row>
    <row r="45" spans="1:19" ht="13.5" customHeight="1">
      <c r="A45" s="326"/>
      <c r="B45" s="326" t="s">
        <v>45</v>
      </c>
      <c r="C45" s="327"/>
      <c r="D45" s="423">
        <v>2.2</v>
      </c>
      <c r="E45" s="424">
        <v>4.8</v>
      </c>
      <c r="F45" s="424">
        <v>2.1</v>
      </c>
      <c r="G45" s="424">
        <v>4</v>
      </c>
      <c r="H45" s="424">
        <v>1.3</v>
      </c>
      <c r="I45" s="424">
        <v>8.3</v>
      </c>
      <c r="J45" s="424">
        <v>1.8</v>
      </c>
      <c r="K45" s="424">
        <v>4.8</v>
      </c>
      <c r="L45" s="424">
        <v>1.4</v>
      </c>
      <c r="M45" s="424">
        <v>-2</v>
      </c>
      <c r="N45" s="424">
        <v>4.9</v>
      </c>
      <c r="O45" s="424">
        <v>-5.2</v>
      </c>
      <c r="P45" s="424">
        <v>5.8</v>
      </c>
      <c r="Q45" s="424">
        <v>3.6</v>
      </c>
      <c r="R45" s="424">
        <v>5.4</v>
      </c>
      <c r="S45" s="424">
        <v>-13.2</v>
      </c>
    </row>
    <row r="46" spans="1:19" ht="13.5" customHeight="1">
      <c r="A46" s="171"/>
      <c r="B46" s="338" t="s">
        <v>631</v>
      </c>
      <c r="C46" s="172"/>
      <c r="D46" s="536">
        <v>1.1</v>
      </c>
      <c r="E46" s="537">
        <v>1.1</v>
      </c>
      <c r="F46" s="537">
        <v>0.7</v>
      </c>
      <c r="G46" s="537">
        <v>1.1</v>
      </c>
      <c r="H46" s="537">
        <v>-18.3</v>
      </c>
      <c r="I46" s="537">
        <v>1.8</v>
      </c>
      <c r="J46" s="537">
        <v>-2.8</v>
      </c>
      <c r="K46" s="537">
        <v>5.2</v>
      </c>
      <c r="L46" s="537">
        <v>-1.6</v>
      </c>
      <c r="M46" s="537">
        <v>7.2</v>
      </c>
      <c r="N46" s="537">
        <v>8</v>
      </c>
      <c r="O46" s="537">
        <v>20.1</v>
      </c>
      <c r="P46" s="537">
        <v>4.9</v>
      </c>
      <c r="Q46" s="537">
        <v>2.2</v>
      </c>
      <c r="R46" s="537">
        <v>-4.6</v>
      </c>
      <c r="S46" s="537">
        <v>-3.4</v>
      </c>
    </row>
    <row r="47" spans="1:35" ht="27" customHeight="1">
      <c r="A47" s="654" t="s">
        <v>770</v>
      </c>
      <c r="B47" s="654"/>
      <c r="C47" s="655"/>
      <c r="D47" s="410">
        <v>-32.3</v>
      </c>
      <c r="E47" s="410">
        <v>-34.8</v>
      </c>
      <c r="F47" s="410">
        <v>-39.6</v>
      </c>
      <c r="G47" s="410">
        <v>-2.2</v>
      </c>
      <c r="H47" s="410">
        <v>-3.5</v>
      </c>
      <c r="I47" s="410">
        <v>-30.1</v>
      </c>
      <c r="J47" s="410">
        <v>-30.4</v>
      </c>
      <c r="K47" s="410">
        <v>-8</v>
      </c>
      <c r="L47" s="410">
        <v>-60.8</v>
      </c>
      <c r="M47" s="410">
        <v>-52.5</v>
      </c>
      <c r="N47" s="410">
        <v>-7.8</v>
      </c>
      <c r="O47" s="410">
        <v>2.3</v>
      </c>
      <c r="P47" s="410">
        <v>-10.4</v>
      </c>
      <c r="Q47" s="410">
        <v>-31.7</v>
      </c>
      <c r="R47" s="410">
        <v>-39.9</v>
      </c>
      <c r="S47" s="410">
        <v>-9.3</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722</v>
      </c>
      <c r="B49" s="335"/>
      <c r="C49" s="335"/>
      <c r="D49" s="332"/>
      <c r="E49" s="332"/>
      <c r="F49" s="332"/>
      <c r="G49" s="332"/>
      <c r="H49" s="670"/>
      <c r="I49" s="670"/>
      <c r="J49" s="670"/>
      <c r="K49" s="670"/>
      <c r="L49" s="670"/>
      <c r="M49" s="670"/>
      <c r="N49" s="670"/>
      <c r="O49" s="670"/>
      <c r="P49" s="332"/>
      <c r="Q49" s="332"/>
      <c r="R49" s="332"/>
      <c r="S49" s="153" t="s">
        <v>332</v>
      </c>
    </row>
    <row r="50" spans="1:19" ht="13.5">
      <c r="A50" s="656" t="s">
        <v>4</v>
      </c>
      <c r="B50" s="656"/>
      <c r="C50" s="657"/>
      <c r="D50" s="144" t="s">
        <v>525</v>
      </c>
      <c r="E50" s="144" t="s">
        <v>526</v>
      </c>
      <c r="F50" s="144" t="s">
        <v>527</v>
      </c>
      <c r="G50" s="144" t="s">
        <v>528</v>
      </c>
      <c r="H50" s="144" t="s">
        <v>529</v>
      </c>
      <c r="I50" s="144" t="s">
        <v>530</v>
      </c>
      <c r="J50" s="144" t="s">
        <v>531</v>
      </c>
      <c r="K50" s="144" t="s">
        <v>532</v>
      </c>
      <c r="L50" s="144" t="s">
        <v>533</v>
      </c>
      <c r="M50" s="144" t="s">
        <v>534</v>
      </c>
      <c r="N50" s="144" t="s">
        <v>101</v>
      </c>
      <c r="O50" s="144" t="s">
        <v>536</v>
      </c>
      <c r="P50" s="144" t="s">
        <v>537</v>
      </c>
      <c r="Q50" s="144" t="s">
        <v>538</v>
      </c>
      <c r="R50" s="144" t="s">
        <v>539</v>
      </c>
      <c r="S50" s="144" t="s">
        <v>540</v>
      </c>
    </row>
    <row r="51" spans="1:19" ht="13.5">
      <c r="A51" s="658"/>
      <c r="B51" s="658"/>
      <c r="C51" s="659"/>
      <c r="D51" s="145" t="s">
        <v>17</v>
      </c>
      <c r="E51" s="145"/>
      <c r="F51" s="145"/>
      <c r="G51" s="145" t="s">
        <v>92</v>
      </c>
      <c r="H51" s="145" t="s">
        <v>18</v>
      </c>
      <c r="I51" s="145" t="s">
        <v>19</v>
      </c>
      <c r="J51" s="145" t="s">
        <v>20</v>
      </c>
      <c r="K51" s="145" t="s">
        <v>21</v>
      </c>
      <c r="L51" s="146" t="s">
        <v>22</v>
      </c>
      <c r="M51" s="147" t="s">
        <v>23</v>
      </c>
      <c r="N51" s="146" t="s">
        <v>99</v>
      </c>
      <c r="O51" s="146" t="s">
        <v>24</v>
      </c>
      <c r="P51" s="146" t="s">
        <v>25</v>
      </c>
      <c r="Q51" s="146" t="s">
        <v>26</v>
      </c>
      <c r="R51" s="146" t="s">
        <v>27</v>
      </c>
      <c r="S51" s="190" t="s">
        <v>656</v>
      </c>
    </row>
    <row r="52" spans="1:19" ht="18" customHeight="1">
      <c r="A52" s="660"/>
      <c r="B52" s="660"/>
      <c r="C52" s="661"/>
      <c r="D52" s="148" t="s">
        <v>28</v>
      </c>
      <c r="E52" s="148" t="s">
        <v>768</v>
      </c>
      <c r="F52" s="148" t="s">
        <v>769</v>
      </c>
      <c r="G52" s="148" t="s">
        <v>93</v>
      </c>
      <c r="H52" s="148" t="s">
        <v>29</v>
      </c>
      <c r="I52" s="148" t="s">
        <v>30</v>
      </c>
      <c r="J52" s="148" t="s">
        <v>31</v>
      </c>
      <c r="K52" s="148" t="s">
        <v>32</v>
      </c>
      <c r="L52" s="149" t="s">
        <v>33</v>
      </c>
      <c r="M52" s="150" t="s">
        <v>34</v>
      </c>
      <c r="N52" s="149" t="s">
        <v>100</v>
      </c>
      <c r="O52" s="149" t="s">
        <v>35</v>
      </c>
      <c r="P52" s="150" t="s">
        <v>36</v>
      </c>
      <c r="Q52" s="150" t="s">
        <v>37</v>
      </c>
      <c r="R52" s="149" t="s">
        <v>97</v>
      </c>
      <c r="S52" s="149" t="s">
        <v>657</v>
      </c>
    </row>
    <row r="53" spans="1:19" ht="15.75" customHeight="1">
      <c r="A53" s="165"/>
      <c r="B53" s="165"/>
      <c r="C53" s="165"/>
      <c r="D53" s="662" t="s">
        <v>91</v>
      </c>
      <c r="E53" s="662"/>
      <c r="F53" s="662"/>
      <c r="G53" s="662"/>
      <c r="H53" s="662"/>
      <c r="I53" s="662"/>
      <c r="J53" s="662"/>
      <c r="K53" s="662"/>
      <c r="L53" s="662"/>
      <c r="M53" s="662"/>
      <c r="N53" s="662"/>
      <c r="O53" s="662"/>
      <c r="P53" s="662"/>
      <c r="Q53" s="662"/>
      <c r="R53" s="662"/>
      <c r="S53" s="165"/>
    </row>
    <row r="54" spans="1:19" ht="13.5" customHeight="1">
      <c r="A54" s="321" t="s">
        <v>38</v>
      </c>
      <c r="B54" s="321" t="s">
        <v>94</v>
      </c>
      <c r="C54" s="322" t="s">
        <v>39</v>
      </c>
      <c r="D54" s="323">
        <v>105</v>
      </c>
      <c r="E54" s="324">
        <v>124.1</v>
      </c>
      <c r="F54" s="324">
        <v>100.2</v>
      </c>
      <c r="G54" s="324">
        <v>108.2</v>
      </c>
      <c r="H54" s="324">
        <v>77.6</v>
      </c>
      <c r="I54" s="324">
        <v>99.4</v>
      </c>
      <c r="J54" s="324">
        <v>108</v>
      </c>
      <c r="K54" s="324">
        <v>110.3</v>
      </c>
      <c r="L54" s="325">
        <v>64.2</v>
      </c>
      <c r="M54" s="325">
        <v>118</v>
      </c>
      <c r="N54" s="325">
        <v>100.5</v>
      </c>
      <c r="O54" s="325">
        <v>118.5</v>
      </c>
      <c r="P54" s="324">
        <v>111.3</v>
      </c>
      <c r="Q54" s="324">
        <v>114.1</v>
      </c>
      <c r="R54" s="324">
        <v>105.8</v>
      </c>
      <c r="S54" s="325">
        <v>98.9</v>
      </c>
    </row>
    <row r="55" spans="1:19" ht="13.5" customHeight="1">
      <c r="A55" s="326"/>
      <c r="B55" s="326" t="s">
        <v>590</v>
      </c>
      <c r="C55" s="327"/>
      <c r="D55" s="328">
        <v>104.6</v>
      </c>
      <c r="E55" s="161">
        <v>121.4</v>
      </c>
      <c r="F55" s="161">
        <v>101.9</v>
      </c>
      <c r="G55" s="161">
        <v>95.9</v>
      </c>
      <c r="H55" s="161">
        <v>79</v>
      </c>
      <c r="I55" s="161">
        <v>106.7</v>
      </c>
      <c r="J55" s="161">
        <v>108.5</v>
      </c>
      <c r="K55" s="161">
        <v>110.7</v>
      </c>
      <c r="L55" s="329">
        <v>64.1</v>
      </c>
      <c r="M55" s="329">
        <v>111.4</v>
      </c>
      <c r="N55" s="329">
        <v>96.3</v>
      </c>
      <c r="O55" s="329">
        <v>110.9</v>
      </c>
      <c r="P55" s="161">
        <v>102.4</v>
      </c>
      <c r="Q55" s="161">
        <v>111.9</v>
      </c>
      <c r="R55" s="161">
        <v>97.5</v>
      </c>
      <c r="S55" s="329">
        <v>98.7</v>
      </c>
    </row>
    <row r="56" spans="1:19" ht="13.5" customHeight="1">
      <c r="A56" s="326"/>
      <c r="B56" s="326" t="s">
        <v>592</v>
      </c>
      <c r="C56" s="327"/>
      <c r="D56" s="328">
        <v>104.4</v>
      </c>
      <c r="E56" s="161">
        <v>123.1</v>
      </c>
      <c r="F56" s="161">
        <v>102.4</v>
      </c>
      <c r="G56" s="161">
        <v>92.9</v>
      </c>
      <c r="H56" s="161">
        <v>93.5</v>
      </c>
      <c r="I56" s="161">
        <v>107</v>
      </c>
      <c r="J56" s="161">
        <v>107</v>
      </c>
      <c r="K56" s="161">
        <v>113.1</v>
      </c>
      <c r="L56" s="329">
        <v>75.7</v>
      </c>
      <c r="M56" s="329">
        <v>106.1</v>
      </c>
      <c r="N56" s="329">
        <v>97.5</v>
      </c>
      <c r="O56" s="329">
        <v>108.2</v>
      </c>
      <c r="P56" s="161">
        <v>103.7</v>
      </c>
      <c r="Q56" s="161">
        <v>105.2</v>
      </c>
      <c r="R56" s="161">
        <v>102.8</v>
      </c>
      <c r="S56" s="329">
        <v>100.7</v>
      </c>
    </row>
    <row r="57" spans="1:19" ht="13.5" customHeight="1">
      <c r="A57" s="326"/>
      <c r="B57" s="326" t="s">
        <v>593</v>
      </c>
      <c r="C57" s="327"/>
      <c r="D57" s="328">
        <v>101.5</v>
      </c>
      <c r="E57" s="161">
        <v>106</v>
      </c>
      <c r="F57" s="161">
        <v>99.2</v>
      </c>
      <c r="G57" s="161">
        <v>84.7</v>
      </c>
      <c r="H57" s="161">
        <v>101</v>
      </c>
      <c r="I57" s="161">
        <v>107.1</v>
      </c>
      <c r="J57" s="161">
        <v>105</v>
      </c>
      <c r="K57" s="161">
        <v>101.4</v>
      </c>
      <c r="L57" s="329">
        <v>80.6</v>
      </c>
      <c r="M57" s="329">
        <v>105.8</v>
      </c>
      <c r="N57" s="329">
        <v>98.7</v>
      </c>
      <c r="O57" s="329">
        <v>98.1</v>
      </c>
      <c r="P57" s="161">
        <v>102.3</v>
      </c>
      <c r="Q57" s="161">
        <v>103.1</v>
      </c>
      <c r="R57" s="161">
        <v>106.7</v>
      </c>
      <c r="S57" s="329">
        <v>98.3</v>
      </c>
    </row>
    <row r="58" spans="1:19" ht="13.5" customHeight="1">
      <c r="A58" s="326"/>
      <c r="B58" s="326" t="s">
        <v>333</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336</v>
      </c>
      <c r="C59" s="231"/>
      <c r="D59" s="408" t="s">
        <v>519</v>
      </c>
      <c r="E59" s="409" t="s">
        <v>519</v>
      </c>
      <c r="F59" s="409" t="s">
        <v>519</v>
      </c>
      <c r="G59" s="409" t="s">
        <v>519</v>
      </c>
      <c r="H59" s="409" t="s">
        <v>519</v>
      </c>
      <c r="I59" s="409" t="s">
        <v>519</v>
      </c>
      <c r="J59" s="409" t="s">
        <v>519</v>
      </c>
      <c r="K59" s="409" t="s">
        <v>519</v>
      </c>
      <c r="L59" s="409" t="s">
        <v>519</v>
      </c>
      <c r="M59" s="409" t="s">
        <v>519</v>
      </c>
      <c r="N59" s="409" t="s">
        <v>519</v>
      </c>
      <c r="O59" s="409" t="s">
        <v>519</v>
      </c>
      <c r="P59" s="409" t="s">
        <v>519</v>
      </c>
      <c r="Q59" s="409" t="s">
        <v>519</v>
      </c>
      <c r="R59" s="409" t="s">
        <v>519</v>
      </c>
      <c r="S59" s="409" t="s">
        <v>520</v>
      </c>
    </row>
    <row r="60" spans="1:19" ht="13.5" customHeight="1">
      <c r="A60" s="326"/>
      <c r="B60" s="326" t="s">
        <v>46</v>
      </c>
      <c r="C60" s="327"/>
      <c r="D60" s="387">
        <v>83.4</v>
      </c>
      <c r="E60" s="388">
        <v>80.1</v>
      </c>
      <c r="F60" s="388">
        <v>81.5</v>
      </c>
      <c r="G60" s="388">
        <v>75</v>
      </c>
      <c r="H60" s="388">
        <v>79.7</v>
      </c>
      <c r="I60" s="388">
        <v>87.4</v>
      </c>
      <c r="J60" s="388">
        <v>86.9</v>
      </c>
      <c r="K60" s="388">
        <v>76.4</v>
      </c>
      <c r="L60" s="388">
        <v>76.4</v>
      </c>
      <c r="M60" s="388">
        <v>75.3</v>
      </c>
      <c r="N60" s="388">
        <v>93.8</v>
      </c>
      <c r="O60" s="388">
        <v>97.1</v>
      </c>
      <c r="P60" s="388">
        <v>84.8</v>
      </c>
      <c r="Q60" s="388">
        <v>84.5</v>
      </c>
      <c r="R60" s="388">
        <v>116.9</v>
      </c>
      <c r="S60" s="388">
        <v>90.3</v>
      </c>
    </row>
    <row r="61" spans="1:19" ht="13.5" customHeight="1">
      <c r="A61" s="326"/>
      <c r="B61" s="326" t="s">
        <v>47</v>
      </c>
      <c r="C61" s="327"/>
      <c r="D61" s="389">
        <v>81.5</v>
      </c>
      <c r="E61" s="162">
        <v>90.4</v>
      </c>
      <c r="F61" s="162">
        <v>80</v>
      </c>
      <c r="G61" s="162">
        <v>73.4</v>
      </c>
      <c r="H61" s="162">
        <v>82.7</v>
      </c>
      <c r="I61" s="162">
        <v>83.9</v>
      </c>
      <c r="J61" s="162">
        <v>82.9</v>
      </c>
      <c r="K61" s="162">
        <v>66.2</v>
      </c>
      <c r="L61" s="162">
        <v>75</v>
      </c>
      <c r="M61" s="162">
        <v>75.1</v>
      </c>
      <c r="N61" s="162">
        <v>88.7</v>
      </c>
      <c r="O61" s="162">
        <v>92.2</v>
      </c>
      <c r="P61" s="162">
        <v>84.7</v>
      </c>
      <c r="Q61" s="162">
        <v>83.1</v>
      </c>
      <c r="R61" s="162">
        <v>75.2</v>
      </c>
      <c r="S61" s="162">
        <v>90.5</v>
      </c>
    </row>
    <row r="62" spans="1:19" ht="13.5" customHeight="1">
      <c r="A62" s="326"/>
      <c r="B62" s="326" t="s">
        <v>16</v>
      </c>
      <c r="C62" s="327"/>
      <c r="D62" s="389">
        <v>80.8</v>
      </c>
      <c r="E62" s="162">
        <v>85.6</v>
      </c>
      <c r="F62" s="162">
        <v>78.6</v>
      </c>
      <c r="G62" s="162">
        <v>78.9</v>
      </c>
      <c r="H62" s="162">
        <v>82.1</v>
      </c>
      <c r="I62" s="162">
        <v>84.4</v>
      </c>
      <c r="J62" s="162">
        <v>82.8</v>
      </c>
      <c r="K62" s="162">
        <v>66</v>
      </c>
      <c r="L62" s="162">
        <v>75.2</v>
      </c>
      <c r="M62" s="162">
        <v>75.6</v>
      </c>
      <c r="N62" s="162">
        <v>86.2</v>
      </c>
      <c r="O62" s="162">
        <v>91.4</v>
      </c>
      <c r="P62" s="162">
        <v>85.2</v>
      </c>
      <c r="Q62" s="162">
        <v>82.7</v>
      </c>
      <c r="R62" s="162">
        <v>77.7</v>
      </c>
      <c r="S62" s="162">
        <v>88.5</v>
      </c>
    </row>
    <row r="63" spans="1:19" ht="13.5" customHeight="1">
      <c r="A63" s="326"/>
      <c r="B63" s="326" t="s">
        <v>48</v>
      </c>
      <c r="C63" s="327"/>
      <c r="D63" s="389">
        <v>84.5</v>
      </c>
      <c r="E63" s="162">
        <v>82.7</v>
      </c>
      <c r="F63" s="162">
        <v>85.9</v>
      </c>
      <c r="G63" s="162">
        <v>73.3</v>
      </c>
      <c r="H63" s="162">
        <v>82.8</v>
      </c>
      <c r="I63" s="162">
        <v>88.4</v>
      </c>
      <c r="J63" s="162">
        <v>84</v>
      </c>
      <c r="K63" s="162">
        <v>67</v>
      </c>
      <c r="L63" s="162">
        <v>75.5</v>
      </c>
      <c r="M63" s="162">
        <v>76</v>
      </c>
      <c r="N63" s="162">
        <v>88</v>
      </c>
      <c r="O63" s="162">
        <v>94.8</v>
      </c>
      <c r="P63" s="162">
        <v>85.7</v>
      </c>
      <c r="Q63" s="162">
        <v>84.6</v>
      </c>
      <c r="R63" s="162">
        <v>74.5</v>
      </c>
      <c r="S63" s="162">
        <v>88.3</v>
      </c>
    </row>
    <row r="64" spans="1:19" ht="13.5" customHeight="1">
      <c r="A64" s="326"/>
      <c r="B64" s="326" t="s">
        <v>90</v>
      </c>
      <c r="C64" s="327"/>
      <c r="D64" s="389">
        <v>193.8</v>
      </c>
      <c r="E64" s="162">
        <v>180.4</v>
      </c>
      <c r="F64" s="162">
        <v>200.6</v>
      </c>
      <c r="G64" s="162">
        <v>221.2</v>
      </c>
      <c r="H64" s="162">
        <v>190.6</v>
      </c>
      <c r="I64" s="162">
        <v>172</v>
      </c>
      <c r="J64" s="162">
        <v>160.1</v>
      </c>
      <c r="K64" s="162">
        <v>220.9</v>
      </c>
      <c r="L64" s="162">
        <v>99.6</v>
      </c>
      <c r="M64" s="162">
        <v>217.2</v>
      </c>
      <c r="N64" s="162">
        <v>126</v>
      </c>
      <c r="O64" s="162">
        <v>138.1</v>
      </c>
      <c r="P64" s="162">
        <v>254.2</v>
      </c>
      <c r="Q64" s="162">
        <v>204.2</v>
      </c>
      <c r="R64" s="162">
        <v>179.4</v>
      </c>
      <c r="S64" s="162">
        <v>152.5</v>
      </c>
    </row>
    <row r="65" spans="1:19" ht="13.5" customHeight="1">
      <c r="A65" s="326" t="s">
        <v>335</v>
      </c>
      <c r="B65" s="326" t="s">
        <v>49</v>
      </c>
      <c r="C65" s="327" t="s">
        <v>594</v>
      </c>
      <c r="D65" s="389">
        <v>86.6</v>
      </c>
      <c r="E65" s="162">
        <v>97.8</v>
      </c>
      <c r="F65" s="162">
        <v>81.9</v>
      </c>
      <c r="G65" s="162">
        <v>75.1</v>
      </c>
      <c r="H65" s="162">
        <v>79.1</v>
      </c>
      <c r="I65" s="162">
        <v>87.6</v>
      </c>
      <c r="J65" s="162">
        <v>87.6</v>
      </c>
      <c r="K65" s="162">
        <v>69.2</v>
      </c>
      <c r="L65" s="162">
        <v>258.4</v>
      </c>
      <c r="M65" s="162">
        <v>75.8</v>
      </c>
      <c r="N65" s="162">
        <v>102.1</v>
      </c>
      <c r="O65" s="162">
        <v>93.3</v>
      </c>
      <c r="P65" s="162">
        <v>86.1</v>
      </c>
      <c r="Q65" s="162">
        <v>86.6</v>
      </c>
      <c r="R65" s="162">
        <v>113.6</v>
      </c>
      <c r="S65" s="162">
        <v>88.5</v>
      </c>
    </row>
    <row r="66" spans="1:19" ht="13.5" customHeight="1">
      <c r="A66" s="326"/>
      <c r="B66" s="326" t="s">
        <v>40</v>
      </c>
      <c r="C66" s="327"/>
      <c r="D66" s="389">
        <v>81.7</v>
      </c>
      <c r="E66" s="162">
        <v>81.4</v>
      </c>
      <c r="F66" s="162">
        <v>79.6</v>
      </c>
      <c r="G66" s="162">
        <v>77.4</v>
      </c>
      <c r="H66" s="162">
        <v>79.4</v>
      </c>
      <c r="I66" s="162">
        <v>89.3</v>
      </c>
      <c r="J66" s="162">
        <v>83.7</v>
      </c>
      <c r="K66" s="162">
        <v>66.7</v>
      </c>
      <c r="L66" s="162">
        <v>73.5</v>
      </c>
      <c r="M66" s="162">
        <v>74.9</v>
      </c>
      <c r="N66" s="162">
        <v>94.5</v>
      </c>
      <c r="O66" s="162">
        <v>87.4</v>
      </c>
      <c r="P66" s="162">
        <v>86</v>
      </c>
      <c r="Q66" s="162">
        <v>83.2</v>
      </c>
      <c r="R66" s="162">
        <v>75.1</v>
      </c>
      <c r="S66" s="162">
        <v>87.5</v>
      </c>
    </row>
    <row r="67" spans="1:19" ht="13.5" customHeight="1">
      <c r="A67" s="326"/>
      <c r="B67" s="326" t="s">
        <v>41</v>
      </c>
      <c r="C67" s="327"/>
      <c r="D67" s="389">
        <v>84.5</v>
      </c>
      <c r="E67" s="162">
        <v>80.1</v>
      </c>
      <c r="F67" s="162">
        <v>82.5</v>
      </c>
      <c r="G67" s="162">
        <v>78.1</v>
      </c>
      <c r="H67" s="162">
        <v>88.9</v>
      </c>
      <c r="I67" s="162">
        <v>88.1</v>
      </c>
      <c r="J67" s="162">
        <v>96.2</v>
      </c>
      <c r="K67" s="162">
        <v>70.1</v>
      </c>
      <c r="L67" s="162">
        <v>75.4</v>
      </c>
      <c r="M67" s="162">
        <v>75.8</v>
      </c>
      <c r="N67" s="162">
        <v>94.5</v>
      </c>
      <c r="O67" s="162">
        <v>87.6</v>
      </c>
      <c r="P67" s="162">
        <v>86.4</v>
      </c>
      <c r="Q67" s="162">
        <v>84.5</v>
      </c>
      <c r="R67" s="162">
        <v>79.6</v>
      </c>
      <c r="S67" s="162">
        <v>89.1</v>
      </c>
    </row>
    <row r="68" spans="1:19" ht="13.5" customHeight="1">
      <c r="A68" s="326"/>
      <c r="B68" s="326" t="s">
        <v>42</v>
      </c>
      <c r="C68" s="327"/>
      <c r="D68" s="389">
        <v>82.9</v>
      </c>
      <c r="E68" s="162">
        <v>80.2</v>
      </c>
      <c r="F68" s="162">
        <v>81.2</v>
      </c>
      <c r="G68" s="162">
        <v>77.7</v>
      </c>
      <c r="H68" s="162">
        <v>83</v>
      </c>
      <c r="I68" s="162">
        <v>91.1</v>
      </c>
      <c r="J68" s="162">
        <v>85.7</v>
      </c>
      <c r="K68" s="162">
        <v>71.6</v>
      </c>
      <c r="L68" s="162">
        <v>77.7</v>
      </c>
      <c r="M68" s="162">
        <v>75.5</v>
      </c>
      <c r="N68" s="162">
        <v>92.2</v>
      </c>
      <c r="O68" s="162">
        <v>93.9</v>
      </c>
      <c r="P68" s="162">
        <v>85.3</v>
      </c>
      <c r="Q68" s="162">
        <v>81.5</v>
      </c>
      <c r="R68" s="162">
        <v>104.3</v>
      </c>
      <c r="S68" s="162">
        <v>87.5</v>
      </c>
    </row>
    <row r="69" spans="1:19" ht="13.5" customHeight="1">
      <c r="A69" s="326"/>
      <c r="B69" s="326" t="s">
        <v>43</v>
      </c>
      <c r="C69" s="327"/>
      <c r="D69" s="389">
        <v>81.1</v>
      </c>
      <c r="E69" s="162">
        <v>83.4</v>
      </c>
      <c r="F69" s="162">
        <v>78</v>
      </c>
      <c r="G69" s="162">
        <v>74.1</v>
      </c>
      <c r="H69" s="162">
        <v>81.8</v>
      </c>
      <c r="I69" s="162">
        <v>85.8</v>
      </c>
      <c r="J69" s="162">
        <v>83.8</v>
      </c>
      <c r="K69" s="162">
        <v>72.1</v>
      </c>
      <c r="L69" s="162">
        <v>74.4</v>
      </c>
      <c r="M69" s="162">
        <v>73.9</v>
      </c>
      <c r="N69" s="162">
        <v>94.5</v>
      </c>
      <c r="O69" s="162">
        <v>91.8</v>
      </c>
      <c r="P69" s="162">
        <v>87.5</v>
      </c>
      <c r="Q69" s="162">
        <v>83.4</v>
      </c>
      <c r="R69" s="162">
        <v>76.5</v>
      </c>
      <c r="S69" s="162">
        <v>85.8</v>
      </c>
    </row>
    <row r="70" spans="1:46" ht="13.5" customHeight="1">
      <c r="A70" s="326"/>
      <c r="B70" s="326" t="s">
        <v>44</v>
      </c>
      <c r="C70" s="327"/>
      <c r="D70" s="389">
        <v>142.8</v>
      </c>
      <c r="E70" s="162">
        <v>83.4</v>
      </c>
      <c r="F70" s="162">
        <v>137.4</v>
      </c>
      <c r="G70" s="162">
        <v>211.6</v>
      </c>
      <c r="H70" s="162">
        <v>198.6</v>
      </c>
      <c r="I70" s="162">
        <v>127.4</v>
      </c>
      <c r="J70" s="162">
        <v>116.2</v>
      </c>
      <c r="K70" s="162">
        <v>205.7</v>
      </c>
      <c r="L70" s="162">
        <v>75.8</v>
      </c>
      <c r="M70" s="162">
        <v>104.7</v>
      </c>
      <c r="N70" s="162">
        <v>111.5</v>
      </c>
      <c r="O70" s="162">
        <v>137.4</v>
      </c>
      <c r="P70" s="162">
        <v>241.8</v>
      </c>
      <c r="Q70" s="162">
        <v>147.9</v>
      </c>
      <c r="R70" s="162">
        <v>115.5</v>
      </c>
      <c r="S70" s="162">
        <v>141.9</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45</v>
      </c>
      <c r="C71" s="327"/>
      <c r="D71" s="389">
        <v>129.3</v>
      </c>
      <c r="E71" s="162">
        <v>160.6</v>
      </c>
      <c r="F71" s="162">
        <v>137.1</v>
      </c>
      <c r="G71" s="162">
        <v>74.1</v>
      </c>
      <c r="H71" s="162">
        <v>82.6</v>
      </c>
      <c r="I71" s="162">
        <v>131.3</v>
      </c>
      <c r="J71" s="162">
        <v>134.2</v>
      </c>
      <c r="K71" s="162">
        <v>72.4</v>
      </c>
      <c r="L71" s="162">
        <v>277.4</v>
      </c>
      <c r="M71" s="162">
        <v>201.1</v>
      </c>
      <c r="N71" s="162">
        <v>115.7</v>
      </c>
      <c r="O71" s="162">
        <v>111.3</v>
      </c>
      <c r="P71" s="162">
        <v>87.6</v>
      </c>
      <c r="Q71" s="162">
        <v>122.3</v>
      </c>
      <c r="R71" s="162">
        <v>126.7</v>
      </c>
      <c r="S71" s="162">
        <v>88.4</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631</v>
      </c>
      <c r="C72" s="172"/>
      <c r="D72" s="173">
        <v>83.3</v>
      </c>
      <c r="E72" s="174">
        <v>79.3</v>
      </c>
      <c r="F72" s="174">
        <v>80.7</v>
      </c>
      <c r="G72" s="174">
        <v>72.6</v>
      </c>
      <c r="H72" s="174">
        <v>80.3</v>
      </c>
      <c r="I72" s="174">
        <v>91.5</v>
      </c>
      <c r="J72" s="174">
        <v>86.9</v>
      </c>
      <c r="K72" s="174">
        <v>80.4</v>
      </c>
      <c r="L72" s="174">
        <v>77.3</v>
      </c>
      <c r="M72" s="174">
        <v>73.8</v>
      </c>
      <c r="N72" s="174">
        <v>92.5</v>
      </c>
      <c r="O72" s="174">
        <v>101.6</v>
      </c>
      <c r="P72" s="174">
        <v>85.9</v>
      </c>
      <c r="Q72" s="174">
        <v>86</v>
      </c>
      <c r="R72" s="174">
        <v>106.5</v>
      </c>
      <c r="S72" s="174">
        <v>83.3</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2" t="s">
        <v>548</v>
      </c>
      <c r="E73" s="652"/>
      <c r="F73" s="652"/>
      <c r="G73" s="652"/>
      <c r="H73" s="652"/>
      <c r="I73" s="652"/>
      <c r="J73" s="652"/>
      <c r="K73" s="652"/>
      <c r="L73" s="652"/>
      <c r="M73" s="652"/>
      <c r="N73" s="652"/>
      <c r="O73" s="652"/>
      <c r="P73" s="652"/>
      <c r="Q73" s="652"/>
      <c r="R73" s="652"/>
      <c r="S73" s="652"/>
    </row>
    <row r="74" spans="1:19" ht="13.5" customHeight="1">
      <c r="A74" s="321" t="s">
        <v>38</v>
      </c>
      <c r="B74" s="321" t="s">
        <v>94</v>
      </c>
      <c r="C74" s="322" t="s">
        <v>39</v>
      </c>
      <c r="D74" s="323">
        <v>-1</v>
      </c>
      <c r="E74" s="324">
        <v>5.3</v>
      </c>
      <c r="F74" s="324">
        <v>1.3</v>
      </c>
      <c r="G74" s="324">
        <v>-4.1</v>
      </c>
      <c r="H74" s="324">
        <v>-6</v>
      </c>
      <c r="I74" s="324">
        <v>-2.6</v>
      </c>
      <c r="J74" s="324">
        <v>1.8</v>
      </c>
      <c r="K74" s="324">
        <v>-4.8</v>
      </c>
      <c r="L74" s="325">
        <v>6.5</v>
      </c>
      <c r="M74" s="325">
        <v>3.4</v>
      </c>
      <c r="N74" s="325">
        <v>-14</v>
      </c>
      <c r="O74" s="325">
        <v>4.2</v>
      </c>
      <c r="P74" s="324">
        <v>-4</v>
      </c>
      <c r="Q74" s="324">
        <v>-7.1</v>
      </c>
      <c r="R74" s="324">
        <v>-0.8</v>
      </c>
      <c r="S74" s="325">
        <v>0.9</v>
      </c>
    </row>
    <row r="75" spans="1:19" ht="13.5" customHeight="1">
      <c r="A75" s="326"/>
      <c r="B75" s="326" t="s">
        <v>590</v>
      </c>
      <c r="C75" s="327"/>
      <c r="D75" s="328">
        <v>0</v>
      </c>
      <c r="E75" s="161">
        <v>-1.8</v>
      </c>
      <c r="F75" s="161">
        <v>2</v>
      </c>
      <c r="G75" s="161">
        <v>-11.1</v>
      </c>
      <c r="H75" s="161">
        <v>2</v>
      </c>
      <c r="I75" s="161">
        <v>7.8</v>
      </c>
      <c r="J75" s="161">
        <v>0.8</v>
      </c>
      <c r="K75" s="161">
        <v>0.6</v>
      </c>
      <c r="L75" s="329">
        <v>0.1</v>
      </c>
      <c r="M75" s="329">
        <v>-5.2</v>
      </c>
      <c r="N75" s="329">
        <v>-3.8</v>
      </c>
      <c r="O75" s="329">
        <v>-6</v>
      </c>
      <c r="P75" s="161">
        <v>-7.6</v>
      </c>
      <c r="Q75" s="161">
        <v>-1.6</v>
      </c>
      <c r="R75" s="161">
        <v>-7.5</v>
      </c>
      <c r="S75" s="329">
        <v>0.1</v>
      </c>
    </row>
    <row r="76" spans="1:19" ht="13.5" customHeight="1">
      <c r="A76" s="326"/>
      <c r="B76" s="326" t="s">
        <v>592</v>
      </c>
      <c r="C76" s="327"/>
      <c r="D76" s="328">
        <v>-0.4</v>
      </c>
      <c r="E76" s="161">
        <v>1.2</v>
      </c>
      <c r="F76" s="161">
        <v>0.3</v>
      </c>
      <c r="G76" s="161">
        <v>-3.5</v>
      </c>
      <c r="H76" s="161">
        <v>18.1</v>
      </c>
      <c r="I76" s="161">
        <v>0</v>
      </c>
      <c r="J76" s="161">
        <v>-1.7</v>
      </c>
      <c r="K76" s="161">
        <v>1.8</v>
      </c>
      <c r="L76" s="329">
        <v>17.6</v>
      </c>
      <c r="M76" s="329">
        <v>-5.1</v>
      </c>
      <c r="N76" s="329">
        <v>0.8</v>
      </c>
      <c r="O76" s="329">
        <v>-2.8</v>
      </c>
      <c r="P76" s="161">
        <v>0.9</v>
      </c>
      <c r="Q76" s="161">
        <v>-6.3</v>
      </c>
      <c r="R76" s="161">
        <v>5.1</v>
      </c>
      <c r="S76" s="329">
        <v>1.7</v>
      </c>
    </row>
    <row r="77" spans="1:19" ht="13.5" customHeight="1">
      <c r="A77" s="326"/>
      <c r="B77" s="326" t="s">
        <v>593</v>
      </c>
      <c r="C77" s="327"/>
      <c r="D77" s="328">
        <v>-2.7</v>
      </c>
      <c r="E77" s="161">
        <v>-13.9</v>
      </c>
      <c r="F77" s="161">
        <v>-3.1</v>
      </c>
      <c r="G77" s="161">
        <v>-8.9</v>
      </c>
      <c r="H77" s="161">
        <v>8</v>
      </c>
      <c r="I77" s="161">
        <v>0.1</v>
      </c>
      <c r="J77" s="161">
        <v>-2</v>
      </c>
      <c r="K77" s="161">
        <v>-10.2</v>
      </c>
      <c r="L77" s="329">
        <v>6.6</v>
      </c>
      <c r="M77" s="329">
        <v>-0.2</v>
      </c>
      <c r="N77" s="329">
        <v>1.4</v>
      </c>
      <c r="O77" s="329">
        <v>-9.2</v>
      </c>
      <c r="P77" s="161">
        <v>-1.3</v>
      </c>
      <c r="Q77" s="161">
        <v>-1.9</v>
      </c>
      <c r="R77" s="161">
        <v>3.7</v>
      </c>
      <c r="S77" s="329">
        <v>-2.3</v>
      </c>
    </row>
    <row r="78" spans="1:19" ht="13.5" customHeight="1">
      <c r="A78" s="326"/>
      <c r="B78" s="326" t="s">
        <v>333</v>
      </c>
      <c r="C78" s="327"/>
      <c r="D78" s="328">
        <v>-1.4</v>
      </c>
      <c r="E78" s="161">
        <v>-5.5</v>
      </c>
      <c r="F78" s="161">
        <v>0.9</v>
      </c>
      <c r="G78" s="161">
        <v>18.3</v>
      </c>
      <c r="H78" s="161">
        <v>-0.8</v>
      </c>
      <c r="I78" s="161">
        <v>-6.4</v>
      </c>
      <c r="J78" s="161">
        <v>-4.4</v>
      </c>
      <c r="K78" s="161">
        <v>-1.3</v>
      </c>
      <c r="L78" s="329">
        <v>24.2</v>
      </c>
      <c r="M78" s="329">
        <v>-5.3</v>
      </c>
      <c r="N78" s="329">
        <v>1.4</v>
      </c>
      <c r="O78" s="329">
        <v>2.2</v>
      </c>
      <c r="P78" s="161">
        <v>-2</v>
      </c>
      <c r="Q78" s="161">
        <v>-2.9</v>
      </c>
      <c r="R78" s="161">
        <v>-6.1</v>
      </c>
      <c r="S78" s="329">
        <v>1.9</v>
      </c>
    </row>
    <row r="79" spans="1:19" ht="13.5" customHeight="1">
      <c r="A79" s="230"/>
      <c r="B79" s="171" t="s">
        <v>336</v>
      </c>
      <c r="C79" s="231"/>
      <c r="D79" s="408" t="s">
        <v>519</v>
      </c>
      <c r="E79" s="409" t="s">
        <v>519</v>
      </c>
      <c r="F79" s="409" t="s">
        <v>519</v>
      </c>
      <c r="G79" s="409" t="s">
        <v>519</v>
      </c>
      <c r="H79" s="409" t="s">
        <v>519</v>
      </c>
      <c r="I79" s="409" t="s">
        <v>519</v>
      </c>
      <c r="J79" s="409" t="s">
        <v>519</v>
      </c>
      <c r="K79" s="409" t="s">
        <v>519</v>
      </c>
      <c r="L79" s="409" t="s">
        <v>519</v>
      </c>
      <c r="M79" s="409" t="s">
        <v>519</v>
      </c>
      <c r="N79" s="409" t="s">
        <v>519</v>
      </c>
      <c r="O79" s="409" t="s">
        <v>519</v>
      </c>
      <c r="P79" s="409" t="s">
        <v>519</v>
      </c>
      <c r="Q79" s="409" t="s">
        <v>519</v>
      </c>
      <c r="R79" s="409" t="s">
        <v>519</v>
      </c>
      <c r="S79" s="409" t="s">
        <v>520</v>
      </c>
    </row>
    <row r="80" spans="1:19" ht="13.5" customHeight="1">
      <c r="A80" s="326"/>
      <c r="B80" s="326" t="s">
        <v>46</v>
      </c>
      <c r="C80" s="327"/>
      <c r="D80" s="534" t="s">
        <v>95</v>
      </c>
      <c r="E80" s="535" t="s">
        <v>95</v>
      </c>
      <c r="F80" s="535" t="s">
        <v>95</v>
      </c>
      <c r="G80" s="535" t="s">
        <v>95</v>
      </c>
      <c r="H80" s="535" t="s">
        <v>95</v>
      </c>
      <c r="I80" s="535" t="s">
        <v>95</v>
      </c>
      <c r="J80" s="535" t="s">
        <v>95</v>
      </c>
      <c r="K80" s="535" t="s">
        <v>95</v>
      </c>
      <c r="L80" s="535" t="s">
        <v>95</v>
      </c>
      <c r="M80" s="535" t="s">
        <v>95</v>
      </c>
      <c r="N80" s="535" t="s">
        <v>95</v>
      </c>
      <c r="O80" s="535" t="s">
        <v>95</v>
      </c>
      <c r="P80" s="535" t="s">
        <v>95</v>
      </c>
      <c r="Q80" s="535" t="s">
        <v>95</v>
      </c>
      <c r="R80" s="535" t="s">
        <v>95</v>
      </c>
      <c r="S80" s="535" t="s">
        <v>95</v>
      </c>
    </row>
    <row r="81" spans="1:19" ht="13.5" customHeight="1">
      <c r="A81" s="326"/>
      <c r="B81" s="326" t="s">
        <v>47</v>
      </c>
      <c r="C81" s="327"/>
      <c r="D81" s="423" t="s">
        <v>95</v>
      </c>
      <c r="E81" s="424" t="s">
        <v>95</v>
      </c>
      <c r="F81" s="424" t="s">
        <v>95</v>
      </c>
      <c r="G81" s="424" t="s">
        <v>95</v>
      </c>
      <c r="H81" s="424" t="s">
        <v>95</v>
      </c>
      <c r="I81" s="424" t="s">
        <v>95</v>
      </c>
      <c r="J81" s="424" t="s">
        <v>95</v>
      </c>
      <c r="K81" s="424" t="s">
        <v>95</v>
      </c>
      <c r="L81" s="424" t="s">
        <v>95</v>
      </c>
      <c r="M81" s="424" t="s">
        <v>95</v>
      </c>
      <c r="N81" s="424" t="s">
        <v>95</v>
      </c>
      <c r="O81" s="424" t="s">
        <v>95</v>
      </c>
      <c r="P81" s="424" t="s">
        <v>95</v>
      </c>
      <c r="Q81" s="424" t="s">
        <v>95</v>
      </c>
      <c r="R81" s="424" t="s">
        <v>95</v>
      </c>
      <c r="S81" s="424" t="s">
        <v>95</v>
      </c>
    </row>
    <row r="82" spans="1:19" ht="13.5" customHeight="1">
      <c r="A82" s="326"/>
      <c r="B82" s="326" t="s">
        <v>16</v>
      </c>
      <c r="C82" s="327"/>
      <c r="D82" s="423" t="s">
        <v>95</v>
      </c>
      <c r="E82" s="424" t="s">
        <v>95</v>
      </c>
      <c r="F82" s="424" t="s">
        <v>95</v>
      </c>
      <c r="G82" s="424" t="s">
        <v>95</v>
      </c>
      <c r="H82" s="424" t="s">
        <v>95</v>
      </c>
      <c r="I82" s="424" t="s">
        <v>95</v>
      </c>
      <c r="J82" s="424" t="s">
        <v>95</v>
      </c>
      <c r="K82" s="424" t="s">
        <v>95</v>
      </c>
      <c r="L82" s="424" t="s">
        <v>95</v>
      </c>
      <c r="M82" s="424" t="s">
        <v>95</v>
      </c>
      <c r="N82" s="424" t="s">
        <v>95</v>
      </c>
      <c r="O82" s="424" t="s">
        <v>95</v>
      </c>
      <c r="P82" s="424" t="s">
        <v>95</v>
      </c>
      <c r="Q82" s="424" t="s">
        <v>95</v>
      </c>
      <c r="R82" s="424" t="s">
        <v>95</v>
      </c>
      <c r="S82" s="424" t="s">
        <v>95</v>
      </c>
    </row>
    <row r="83" spans="1:19" ht="13.5" customHeight="1">
      <c r="A83" s="326"/>
      <c r="B83" s="326" t="s">
        <v>48</v>
      </c>
      <c r="C83" s="327"/>
      <c r="D83" s="423" t="s">
        <v>95</v>
      </c>
      <c r="E83" s="424" t="s">
        <v>95</v>
      </c>
      <c r="F83" s="424" t="s">
        <v>95</v>
      </c>
      <c r="G83" s="424" t="s">
        <v>95</v>
      </c>
      <c r="H83" s="424" t="s">
        <v>95</v>
      </c>
      <c r="I83" s="424" t="s">
        <v>95</v>
      </c>
      <c r="J83" s="424" t="s">
        <v>95</v>
      </c>
      <c r="K83" s="424" t="s">
        <v>95</v>
      </c>
      <c r="L83" s="424" t="s">
        <v>95</v>
      </c>
      <c r="M83" s="424" t="s">
        <v>95</v>
      </c>
      <c r="N83" s="424" t="s">
        <v>95</v>
      </c>
      <c r="O83" s="424" t="s">
        <v>95</v>
      </c>
      <c r="P83" s="424" t="s">
        <v>95</v>
      </c>
      <c r="Q83" s="424" t="s">
        <v>95</v>
      </c>
      <c r="R83" s="424" t="s">
        <v>95</v>
      </c>
      <c r="S83" s="424" t="s">
        <v>95</v>
      </c>
    </row>
    <row r="84" spans="1:19" ht="13.5" customHeight="1">
      <c r="A84" s="326"/>
      <c r="B84" s="326" t="s">
        <v>90</v>
      </c>
      <c r="C84" s="327"/>
      <c r="D84" s="423" t="s">
        <v>95</v>
      </c>
      <c r="E84" s="424" t="s">
        <v>95</v>
      </c>
      <c r="F84" s="424" t="s">
        <v>95</v>
      </c>
      <c r="G84" s="424" t="s">
        <v>95</v>
      </c>
      <c r="H84" s="424" t="s">
        <v>95</v>
      </c>
      <c r="I84" s="424" t="s">
        <v>95</v>
      </c>
      <c r="J84" s="424" t="s">
        <v>95</v>
      </c>
      <c r="K84" s="424" t="s">
        <v>95</v>
      </c>
      <c r="L84" s="424" t="s">
        <v>95</v>
      </c>
      <c r="M84" s="424" t="s">
        <v>95</v>
      </c>
      <c r="N84" s="424" t="s">
        <v>95</v>
      </c>
      <c r="O84" s="424" t="s">
        <v>95</v>
      </c>
      <c r="P84" s="424" t="s">
        <v>95</v>
      </c>
      <c r="Q84" s="424" t="s">
        <v>95</v>
      </c>
      <c r="R84" s="424" t="s">
        <v>95</v>
      </c>
      <c r="S84" s="424" t="s">
        <v>95</v>
      </c>
    </row>
    <row r="85" spans="1:19" ht="13.5" customHeight="1">
      <c r="A85" s="326" t="s">
        <v>335</v>
      </c>
      <c r="B85" s="326" t="s">
        <v>49</v>
      </c>
      <c r="C85" s="327" t="s">
        <v>594</v>
      </c>
      <c r="D85" s="423" t="s">
        <v>95</v>
      </c>
      <c r="E85" s="424" t="s">
        <v>95</v>
      </c>
      <c r="F85" s="424" t="s">
        <v>95</v>
      </c>
      <c r="G85" s="424" t="s">
        <v>95</v>
      </c>
      <c r="H85" s="424" t="s">
        <v>95</v>
      </c>
      <c r="I85" s="424" t="s">
        <v>95</v>
      </c>
      <c r="J85" s="424" t="s">
        <v>95</v>
      </c>
      <c r="K85" s="424" t="s">
        <v>95</v>
      </c>
      <c r="L85" s="424" t="s">
        <v>95</v>
      </c>
      <c r="M85" s="424" t="s">
        <v>95</v>
      </c>
      <c r="N85" s="424" t="s">
        <v>95</v>
      </c>
      <c r="O85" s="424" t="s">
        <v>95</v>
      </c>
      <c r="P85" s="424" t="s">
        <v>95</v>
      </c>
      <c r="Q85" s="424" t="s">
        <v>95</v>
      </c>
      <c r="R85" s="424" t="s">
        <v>95</v>
      </c>
      <c r="S85" s="424" t="s">
        <v>95</v>
      </c>
    </row>
    <row r="86" spans="1:19" ht="13.5" customHeight="1">
      <c r="A86" s="326"/>
      <c r="B86" s="326" t="s">
        <v>40</v>
      </c>
      <c r="C86" s="327"/>
      <c r="D86" s="423" t="s">
        <v>95</v>
      </c>
      <c r="E86" s="424" t="s">
        <v>95</v>
      </c>
      <c r="F86" s="424" t="s">
        <v>95</v>
      </c>
      <c r="G86" s="424" t="s">
        <v>95</v>
      </c>
      <c r="H86" s="424" t="s">
        <v>95</v>
      </c>
      <c r="I86" s="424" t="s">
        <v>95</v>
      </c>
      <c r="J86" s="424" t="s">
        <v>95</v>
      </c>
      <c r="K86" s="424" t="s">
        <v>95</v>
      </c>
      <c r="L86" s="424" t="s">
        <v>95</v>
      </c>
      <c r="M86" s="424" t="s">
        <v>95</v>
      </c>
      <c r="N86" s="424" t="s">
        <v>95</v>
      </c>
      <c r="O86" s="424" t="s">
        <v>95</v>
      </c>
      <c r="P86" s="424" t="s">
        <v>95</v>
      </c>
      <c r="Q86" s="424" t="s">
        <v>95</v>
      </c>
      <c r="R86" s="424" t="s">
        <v>95</v>
      </c>
      <c r="S86" s="424" t="s">
        <v>95</v>
      </c>
    </row>
    <row r="87" spans="1:19" ht="13.5" customHeight="1">
      <c r="A87" s="326"/>
      <c r="B87" s="326" t="s">
        <v>41</v>
      </c>
      <c r="C87" s="327"/>
      <c r="D87" s="423" t="s">
        <v>95</v>
      </c>
      <c r="E87" s="424" t="s">
        <v>95</v>
      </c>
      <c r="F87" s="424" t="s">
        <v>95</v>
      </c>
      <c r="G87" s="424" t="s">
        <v>95</v>
      </c>
      <c r="H87" s="424" t="s">
        <v>95</v>
      </c>
      <c r="I87" s="424" t="s">
        <v>95</v>
      </c>
      <c r="J87" s="424" t="s">
        <v>95</v>
      </c>
      <c r="K87" s="424" t="s">
        <v>95</v>
      </c>
      <c r="L87" s="424" t="s">
        <v>95</v>
      </c>
      <c r="M87" s="424" t="s">
        <v>95</v>
      </c>
      <c r="N87" s="424" t="s">
        <v>95</v>
      </c>
      <c r="O87" s="424" t="s">
        <v>95</v>
      </c>
      <c r="P87" s="424" t="s">
        <v>95</v>
      </c>
      <c r="Q87" s="424" t="s">
        <v>95</v>
      </c>
      <c r="R87" s="424" t="s">
        <v>95</v>
      </c>
      <c r="S87" s="424" t="s">
        <v>95</v>
      </c>
    </row>
    <row r="88" spans="1:19" ht="13.5" customHeight="1">
      <c r="A88" s="326"/>
      <c r="B88" s="326" t="s">
        <v>42</v>
      </c>
      <c r="C88" s="327"/>
      <c r="D88" s="423">
        <v>-3.2</v>
      </c>
      <c r="E88" s="424">
        <v>-9.3</v>
      </c>
      <c r="F88" s="424">
        <v>-2.6</v>
      </c>
      <c r="G88" s="424">
        <v>2.6</v>
      </c>
      <c r="H88" s="424">
        <v>-1.7</v>
      </c>
      <c r="I88" s="424">
        <v>-1.8</v>
      </c>
      <c r="J88" s="424">
        <v>-11</v>
      </c>
      <c r="K88" s="424">
        <v>-5.3</v>
      </c>
      <c r="L88" s="424">
        <v>3.5</v>
      </c>
      <c r="M88" s="424">
        <v>-4.9</v>
      </c>
      <c r="N88" s="424">
        <v>1.3</v>
      </c>
      <c r="O88" s="424">
        <v>1.3</v>
      </c>
      <c r="P88" s="424">
        <v>-0.4</v>
      </c>
      <c r="Q88" s="424">
        <v>-5.8</v>
      </c>
      <c r="R88" s="424">
        <v>20.2</v>
      </c>
      <c r="S88" s="424">
        <v>-0.7</v>
      </c>
    </row>
    <row r="89" spans="1:19" ht="13.5" customHeight="1">
      <c r="A89" s="326"/>
      <c r="B89" s="326" t="s">
        <v>43</v>
      </c>
      <c r="C89" s="327"/>
      <c r="D89" s="423">
        <v>-0.7</v>
      </c>
      <c r="E89" s="424">
        <v>0.7</v>
      </c>
      <c r="F89" s="424">
        <v>-1</v>
      </c>
      <c r="G89" s="424">
        <v>-1.6</v>
      </c>
      <c r="H89" s="424">
        <v>-1</v>
      </c>
      <c r="I89" s="424">
        <v>-2.7</v>
      </c>
      <c r="J89" s="424">
        <v>-3.5</v>
      </c>
      <c r="K89" s="424">
        <v>-0.8</v>
      </c>
      <c r="L89" s="424">
        <v>-1.6</v>
      </c>
      <c r="M89" s="424">
        <v>-3.5</v>
      </c>
      <c r="N89" s="424">
        <v>5.5</v>
      </c>
      <c r="O89" s="424">
        <v>1.3</v>
      </c>
      <c r="P89" s="424">
        <v>3.8</v>
      </c>
      <c r="Q89" s="424">
        <v>-2</v>
      </c>
      <c r="R89" s="424">
        <v>3.4</v>
      </c>
      <c r="S89" s="424">
        <v>0.1</v>
      </c>
    </row>
    <row r="90" spans="1:19" ht="13.5" customHeight="1">
      <c r="A90" s="326"/>
      <c r="B90" s="326" t="s">
        <v>44</v>
      </c>
      <c r="C90" s="327"/>
      <c r="D90" s="423">
        <v>2.1</v>
      </c>
      <c r="E90" s="424">
        <v>4.5</v>
      </c>
      <c r="F90" s="424">
        <v>-0.9</v>
      </c>
      <c r="G90" s="424">
        <v>1.6</v>
      </c>
      <c r="H90" s="424">
        <v>-0.8</v>
      </c>
      <c r="I90" s="424">
        <v>2.1</v>
      </c>
      <c r="J90" s="424">
        <v>-6.1</v>
      </c>
      <c r="K90" s="424">
        <v>-0.6</v>
      </c>
      <c r="L90" s="424">
        <v>-1.4</v>
      </c>
      <c r="M90" s="424">
        <v>-7.7</v>
      </c>
      <c r="N90" s="424">
        <v>0.2</v>
      </c>
      <c r="O90" s="424">
        <v>5.8</v>
      </c>
      <c r="P90" s="424">
        <v>5.5</v>
      </c>
      <c r="Q90" s="424">
        <v>19.6</v>
      </c>
      <c r="R90" s="424">
        <v>9.1</v>
      </c>
      <c r="S90" s="424">
        <v>4.1</v>
      </c>
    </row>
    <row r="91" spans="1:19" ht="13.5" customHeight="1">
      <c r="A91" s="326"/>
      <c r="B91" s="326" t="s">
        <v>45</v>
      </c>
      <c r="C91" s="327"/>
      <c r="D91" s="423">
        <v>0.6</v>
      </c>
      <c r="E91" s="424">
        <v>-2.7</v>
      </c>
      <c r="F91" s="424">
        <v>-0.8</v>
      </c>
      <c r="G91" s="424">
        <v>-0.8</v>
      </c>
      <c r="H91" s="424">
        <v>2.6</v>
      </c>
      <c r="I91" s="424">
        <v>9.6</v>
      </c>
      <c r="J91" s="424">
        <v>18.8</v>
      </c>
      <c r="K91" s="424">
        <v>-0.8</v>
      </c>
      <c r="L91" s="424">
        <v>16</v>
      </c>
      <c r="M91" s="424">
        <v>-5.5</v>
      </c>
      <c r="N91" s="424">
        <v>2.7</v>
      </c>
      <c r="O91" s="424">
        <v>-5.5</v>
      </c>
      <c r="P91" s="424">
        <v>4.5</v>
      </c>
      <c r="Q91" s="424">
        <v>-4.2</v>
      </c>
      <c r="R91" s="424">
        <v>2.8</v>
      </c>
      <c r="S91" s="424">
        <v>-11.2</v>
      </c>
    </row>
    <row r="92" spans="1:19" ht="13.5" customHeight="1">
      <c r="A92" s="171"/>
      <c r="B92" s="338" t="s">
        <v>631</v>
      </c>
      <c r="C92" s="172"/>
      <c r="D92" s="536">
        <v>-0.1</v>
      </c>
      <c r="E92" s="537">
        <v>-1</v>
      </c>
      <c r="F92" s="537">
        <v>-1</v>
      </c>
      <c r="G92" s="537">
        <v>-3.2</v>
      </c>
      <c r="H92" s="537">
        <v>0.8</v>
      </c>
      <c r="I92" s="537">
        <v>4.7</v>
      </c>
      <c r="J92" s="537">
        <v>0</v>
      </c>
      <c r="K92" s="537">
        <v>5.2</v>
      </c>
      <c r="L92" s="537">
        <v>1.2</v>
      </c>
      <c r="M92" s="537">
        <v>-2</v>
      </c>
      <c r="N92" s="537">
        <v>-1.4</v>
      </c>
      <c r="O92" s="537">
        <v>4.6</v>
      </c>
      <c r="P92" s="537">
        <v>1.3</v>
      </c>
      <c r="Q92" s="537">
        <v>1.8</v>
      </c>
      <c r="R92" s="537">
        <v>-8.9</v>
      </c>
      <c r="S92" s="537">
        <v>-7.8</v>
      </c>
    </row>
    <row r="93" spans="1:35" ht="27" customHeight="1">
      <c r="A93" s="654" t="s">
        <v>770</v>
      </c>
      <c r="B93" s="654"/>
      <c r="C93" s="654"/>
      <c r="D93" s="178">
        <v>-35.6</v>
      </c>
      <c r="E93" s="177">
        <v>-50.6</v>
      </c>
      <c r="F93" s="177">
        <v>-41.1</v>
      </c>
      <c r="G93" s="177">
        <v>-2</v>
      </c>
      <c r="H93" s="177">
        <v>-2.8</v>
      </c>
      <c r="I93" s="177">
        <v>-30.3</v>
      </c>
      <c r="J93" s="177">
        <v>-35.2</v>
      </c>
      <c r="K93" s="177">
        <v>11</v>
      </c>
      <c r="L93" s="177">
        <v>-72.1</v>
      </c>
      <c r="M93" s="177">
        <v>-63.3</v>
      </c>
      <c r="N93" s="177">
        <v>-20.1</v>
      </c>
      <c r="O93" s="177">
        <v>-8.7</v>
      </c>
      <c r="P93" s="177">
        <v>-1.9</v>
      </c>
      <c r="Q93" s="177">
        <v>-29.7</v>
      </c>
      <c r="R93" s="177">
        <v>-15.9</v>
      </c>
      <c r="S93" s="177">
        <v>-5.8</v>
      </c>
      <c r="T93" s="333"/>
      <c r="U93" s="333"/>
      <c r="V93" s="333"/>
      <c r="W93" s="333"/>
      <c r="X93" s="333"/>
      <c r="Y93" s="333"/>
      <c r="Z93" s="333"/>
      <c r="AA93" s="333"/>
      <c r="AB93" s="333"/>
      <c r="AC93" s="333"/>
      <c r="AD93" s="333"/>
      <c r="AE93" s="333"/>
      <c r="AF93" s="333"/>
      <c r="AG93" s="333"/>
      <c r="AH93" s="333"/>
      <c r="AI93" s="333"/>
    </row>
    <row r="94" spans="1:36" s="332" customFormat="1" ht="27" customHeight="1">
      <c r="A94" s="668" t="s">
        <v>459</v>
      </c>
      <c r="B94" s="668"/>
      <c r="C94" s="668"/>
      <c r="D94" s="668"/>
      <c r="E94" s="668"/>
      <c r="F94" s="668"/>
      <c r="G94" s="668"/>
      <c r="H94" s="668"/>
      <c r="I94" s="668"/>
      <c r="J94" s="668"/>
      <c r="K94" s="668"/>
      <c r="L94" s="668"/>
      <c r="M94" s="668"/>
      <c r="N94" s="668"/>
      <c r="O94" s="668"/>
      <c r="P94" s="668"/>
      <c r="Q94" s="668"/>
      <c r="R94" s="668"/>
      <c r="S94" s="668"/>
      <c r="T94" s="318"/>
      <c r="U94" s="318"/>
      <c r="V94" s="318"/>
      <c r="W94" s="318"/>
      <c r="X94" s="318"/>
      <c r="Y94" s="318"/>
      <c r="Z94" s="318"/>
      <c r="AA94" s="318"/>
      <c r="AB94" s="318"/>
      <c r="AC94" s="318"/>
      <c r="AD94" s="318"/>
      <c r="AE94" s="318"/>
      <c r="AF94" s="318"/>
      <c r="AG94" s="318"/>
      <c r="AH94" s="318"/>
      <c r="AI94" s="318"/>
      <c r="AJ94" s="318"/>
    </row>
    <row r="95" spans="1:19" ht="13.5">
      <c r="A95" s="669"/>
      <c r="B95" s="669"/>
      <c r="C95" s="669"/>
      <c r="D95" s="669"/>
      <c r="E95" s="669"/>
      <c r="F95" s="669"/>
      <c r="G95" s="669"/>
      <c r="H95" s="669"/>
      <c r="I95" s="669"/>
      <c r="J95" s="669"/>
      <c r="K95" s="669"/>
      <c r="L95" s="669"/>
      <c r="M95" s="669"/>
      <c r="N95" s="669"/>
      <c r="O95" s="669"/>
      <c r="P95" s="669"/>
      <c r="Q95" s="669"/>
      <c r="R95" s="669"/>
      <c r="S95" s="669"/>
    </row>
    <row r="96" spans="1:19" ht="13.5">
      <c r="A96" s="669"/>
      <c r="B96" s="669"/>
      <c r="C96" s="669"/>
      <c r="D96" s="669"/>
      <c r="E96" s="669"/>
      <c r="F96" s="669"/>
      <c r="G96" s="669"/>
      <c r="H96" s="669"/>
      <c r="I96" s="669"/>
      <c r="J96" s="669"/>
      <c r="K96" s="669"/>
      <c r="L96" s="669"/>
      <c r="M96" s="669"/>
      <c r="N96" s="669"/>
      <c r="O96" s="669"/>
      <c r="P96" s="669"/>
      <c r="Q96" s="669"/>
      <c r="R96" s="669"/>
      <c r="S96" s="669"/>
    </row>
    <row r="97" spans="10:19" ht="13.5">
      <c r="J97" s="665" t="s">
        <v>466</v>
      </c>
      <c r="K97" s="666"/>
      <c r="L97" s="666"/>
      <c r="M97" s="666"/>
      <c r="N97" s="666"/>
      <c r="O97" s="666"/>
      <c r="P97" s="666"/>
      <c r="Q97" s="666"/>
      <c r="R97" s="666"/>
      <c r="S97" s="666"/>
    </row>
    <row r="98" ht="13.5">
      <c r="N98" s="318" t="s">
        <v>467</v>
      </c>
    </row>
    <row r="99" spans="2:20" ht="13.5">
      <c r="B99" s="667" t="s">
        <v>468</v>
      </c>
      <c r="C99" s="667"/>
      <c r="D99" s="667"/>
      <c r="E99" s="667"/>
      <c r="F99" s="667"/>
      <c r="G99" s="667"/>
      <c r="H99" s="667"/>
      <c r="I99" s="667"/>
      <c r="J99" s="667"/>
      <c r="K99" s="667"/>
      <c r="L99" s="667"/>
      <c r="M99" s="667"/>
      <c r="N99" s="667"/>
      <c r="O99" s="667"/>
      <c r="P99" s="667"/>
      <c r="Q99" s="667"/>
      <c r="R99" s="667"/>
      <c r="S99" s="667"/>
      <c r="T99" s="667"/>
    </row>
  </sheetData>
  <sheetProtection/>
  <mergeCells count="14">
    <mergeCell ref="A50:C52"/>
    <mergeCell ref="D53:R53"/>
    <mergeCell ref="D73:S73"/>
    <mergeCell ref="A93:C93"/>
    <mergeCell ref="J97:S97"/>
    <mergeCell ref="B99:T99"/>
    <mergeCell ref="A94:S96"/>
    <mergeCell ref="G2:N2"/>
    <mergeCell ref="D27:S27"/>
    <mergeCell ref="A47:C47"/>
    <mergeCell ref="H49:O49"/>
    <mergeCell ref="H3:O3"/>
    <mergeCell ref="A4:C6"/>
    <mergeCell ref="D7:R7"/>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3" t="s">
        <v>567</v>
      </c>
      <c r="H2" s="663"/>
      <c r="I2" s="663"/>
      <c r="J2" s="663"/>
      <c r="K2" s="663"/>
      <c r="L2" s="663"/>
      <c r="M2" s="663"/>
      <c r="N2" s="663"/>
      <c r="O2" s="317"/>
      <c r="P2" s="143"/>
      <c r="Q2" s="143"/>
      <c r="R2" s="319"/>
      <c r="S2" s="143"/>
      <c r="T2" s="143"/>
      <c r="U2" s="143"/>
      <c r="V2" s="143"/>
      <c r="W2" s="143"/>
      <c r="X2" s="143"/>
      <c r="Y2" s="143"/>
      <c r="Z2" s="143"/>
      <c r="AA2" s="143"/>
      <c r="AB2" s="143"/>
      <c r="AC2" s="143"/>
      <c r="AD2" s="143"/>
      <c r="AE2" s="143"/>
    </row>
    <row r="3" spans="1:19" ht="17.25">
      <c r="A3" s="160" t="s">
        <v>721</v>
      </c>
      <c r="B3" s="320"/>
      <c r="C3" s="320"/>
      <c r="H3" s="664"/>
      <c r="I3" s="664"/>
      <c r="J3" s="664"/>
      <c r="K3" s="664"/>
      <c r="L3" s="664"/>
      <c r="M3" s="664"/>
      <c r="N3" s="664"/>
      <c r="O3" s="664"/>
      <c r="S3" s="152" t="s">
        <v>332</v>
      </c>
    </row>
    <row r="4" spans="1:19" ht="13.5">
      <c r="A4" s="656" t="s">
        <v>4</v>
      </c>
      <c r="B4" s="656"/>
      <c r="C4" s="657"/>
      <c r="D4" s="144" t="s">
        <v>525</v>
      </c>
      <c r="E4" s="144" t="s">
        <v>526</v>
      </c>
      <c r="F4" s="144" t="s">
        <v>527</v>
      </c>
      <c r="G4" s="144" t="s">
        <v>528</v>
      </c>
      <c r="H4" s="144" t="s">
        <v>529</v>
      </c>
      <c r="I4" s="144" t="s">
        <v>530</v>
      </c>
      <c r="J4" s="144" t="s">
        <v>531</v>
      </c>
      <c r="K4" s="144" t="s">
        <v>532</v>
      </c>
      <c r="L4" s="144" t="s">
        <v>533</v>
      </c>
      <c r="M4" s="144" t="s">
        <v>534</v>
      </c>
      <c r="N4" s="144" t="s">
        <v>101</v>
      </c>
      <c r="O4" s="144" t="s">
        <v>536</v>
      </c>
      <c r="P4" s="144" t="s">
        <v>537</v>
      </c>
      <c r="Q4" s="144" t="s">
        <v>538</v>
      </c>
      <c r="R4" s="144" t="s">
        <v>539</v>
      </c>
      <c r="S4" s="144" t="s">
        <v>540</v>
      </c>
    </row>
    <row r="5" spans="1:19" ht="13.5">
      <c r="A5" s="658"/>
      <c r="B5" s="658"/>
      <c r="C5" s="659"/>
      <c r="D5" s="145" t="s">
        <v>17</v>
      </c>
      <c r="E5" s="145"/>
      <c r="F5" s="145"/>
      <c r="G5" s="145" t="s">
        <v>92</v>
      </c>
      <c r="H5" s="145" t="s">
        <v>18</v>
      </c>
      <c r="I5" s="145" t="s">
        <v>19</v>
      </c>
      <c r="J5" s="145" t="s">
        <v>20</v>
      </c>
      <c r="K5" s="145" t="s">
        <v>21</v>
      </c>
      <c r="L5" s="146" t="s">
        <v>22</v>
      </c>
      <c r="M5" s="147" t="s">
        <v>23</v>
      </c>
      <c r="N5" s="146" t="s">
        <v>99</v>
      </c>
      <c r="O5" s="146" t="s">
        <v>24</v>
      </c>
      <c r="P5" s="146" t="s">
        <v>25</v>
      </c>
      <c r="Q5" s="146" t="s">
        <v>26</v>
      </c>
      <c r="R5" s="146" t="s">
        <v>27</v>
      </c>
      <c r="S5" s="190" t="s">
        <v>656</v>
      </c>
    </row>
    <row r="6" spans="1:19" ht="18" customHeight="1">
      <c r="A6" s="660"/>
      <c r="B6" s="660"/>
      <c r="C6" s="661"/>
      <c r="D6" s="148" t="s">
        <v>28</v>
      </c>
      <c r="E6" s="148" t="s">
        <v>768</v>
      </c>
      <c r="F6" s="148" t="s">
        <v>769</v>
      </c>
      <c r="G6" s="148" t="s">
        <v>93</v>
      </c>
      <c r="H6" s="148" t="s">
        <v>29</v>
      </c>
      <c r="I6" s="148" t="s">
        <v>30</v>
      </c>
      <c r="J6" s="148" t="s">
        <v>31</v>
      </c>
      <c r="K6" s="148" t="s">
        <v>32</v>
      </c>
      <c r="L6" s="149" t="s">
        <v>33</v>
      </c>
      <c r="M6" s="150" t="s">
        <v>34</v>
      </c>
      <c r="N6" s="149" t="s">
        <v>100</v>
      </c>
      <c r="O6" s="149" t="s">
        <v>35</v>
      </c>
      <c r="P6" s="150" t="s">
        <v>36</v>
      </c>
      <c r="Q6" s="150" t="s">
        <v>37</v>
      </c>
      <c r="R6" s="149" t="s">
        <v>97</v>
      </c>
      <c r="S6" s="149" t="s">
        <v>657</v>
      </c>
    </row>
    <row r="7" spans="1:19" ht="15.75" customHeight="1">
      <c r="A7" s="165"/>
      <c r="B7" s="165"/>
      <c r="C7" s="165"/>
      <c r="D7" s="662" t="s">
        <v>91</v>
      </c>
      <c r="E7" s="662"/>
      <c r="F7" s="662"/>
      <c r="G7" s="662"/>
      <c r="H7" s="662"/>
      <c r="I7" s="662"/>
      <c r="J7" s="662"/>
      <c r="K7" s="662"/>
      <c r="L7" s="662"/>
      <c r="M7" s="662"/>
      <c r="N7" s="662"/>
      <c r="O7" s="662"/>
      <c r="P7" s="662"/>
      <c r="Q7" s="662"/>
      <c r="R7" s="662"/>
      <c r="S7" s="165"/>
    </row>
    <row r="8" spans="1:19" ht="13.5" customHeight="1">
      <c r="A8" s="321" t="s">
        <v>38</v>
      </c>
      <c r="B8" s="321" t="s">
        <v>94</v>
      </c>
      <c r="C8" s="322" t="s">
        <v>39</v>
      </c>
      <c r="D8" s="323">
        <v>100.2</v>
      </c>
      <c r="E8" s="324">
        <v>105.8</v>
      </c>
      <c r="F8" s="324">
        <v>98.3</v>
      </c>
      <c r="G8" s="324">
        <v>115.1</v>
      </c>
      <c r="H8" s="324">
        <v>78.2</v>
      </c>
      <c r="I8" s="324">
        <v>99.2</v>
      </c>
      <c r="J8" s="324">
        <v>98.7</v>
      </c>
      <c r="K8" s="324">
        <v>101.7</v>
      </c>
      <c r="L8" s="325">
        <v>88</v>
      </c>
      <c r="M8" s="325">
        <v>113.7</v>
      </c>
      <c r="N8" s="325">
        <v>87.8</v>
      </c>
      <c r="O8" s="325">
        <v>103.2</v>
      </c>
      <c r="P8" s="324">
        <v>97.6</v>
      </c>
      <c r="Q8" s="324">
        <v>105</v>
      </c>
      <c r="R8" s="324">
        <v>101.7</v>
      </c>
      <c r="S8" s="325">
        <v>102.9</v>
      </c>
    </row>
    <row r="9" spans="1:19" ht="13.5" customHeight="1">
      <c r="A9" s="326"/>
      <c r="B9" s="326" t="s">
        <v>590</v>
      </c>
      <c r="C9" s="327"/>
      <c r="D9" s="328">
        <v>101.3</v>
      </c>
      <c r="E9" s="161">
        <v>112.4</v>
      </c>
      <c r="F9" s="161">
        <v>99</v>
      </c>
      <c r="G9" s="161">
        <v>110.7</v>
      </c>
      <c r="H9" s="161">
        <v>79</v>
      </c>
      <c r="I9" s="161">
        <v>103</v>
      </c>
      <c r="J9" s="161">
        <v>98.4</v>
      </c>
      <c r="K9" s="161">
        <v>108.7</v>
      </c>
      <c r="L9" s="329">
        <v>89.9</v>
      </c>
      <c r="M9" s="329">
        <v>105.9</v>
      </c>
      <c r="N9" s="329">
        <v>89.4</v>
      </c>
      <c r="O9" s="329">
        <v>114.3</v>
      </c>
      <c r="P9" s="161">
        <v>99.1</v>
      </c>
      <c r="Q9" s="161">
        <v>104.2</v>
      </c>
      <c r="R9" s="161">
        <v>101.6</v>
      </c>
      <c r="S9" s="329">
        <v>106.5</v>
      </c>
    </row>
    <row r="10" spans="1:19" ht="13.5">
      <c r="A10" s="326"/>
      <c r="B10" s="326" t="s">
        <v>592</v>
      </c>
      <c r="C10" s="327"/>
      <c r="D10" s="328">
        <v>101.8</v>
      </c>
      <c r="E10" s="161">
        <v>111.4</v>
      </c>
      <c r="F10" s="161">
        <v>99.8</v>
      </c>
      <c r="G10" s="161">
        <v>114</v>
      </c>
      <c r="H10" s="161">
        <v>86</v>
      </c>
      <c r="I10" s="161">
        <v>107.2</v>
      </c>
      <c r="J10" s="161">
        <v>99.4</v>
      </c>
      <c r="K10" s="161">
        <v>110.3</v>
      </c>
      <c r="L10" s="329">
        <v>103.7</v>
      </c>
      <c r="M10" s="329">
        <v>107.8</v>
      </c>
      <c r="N10" s="329">
        <v>90.1</v>
      </c>
      <c r="O10" s="329">
        <v>112.1</v>
      </c>
      <c r="P10" s="161">
        <v>103.5</v>
      </c>
      <c r="Q10" s="161">
        <v>99</v>
      </c>
      <c r="R10" s="161">
        <v>103.4</v>
      </c>
      <c r="S10" s="329">
        <v>101.8</v>
      </c>
    </row>
    <row r="11" spans="1:19" ht="13.5" customHeight="1">
      <c r="A11" s="326"/>
      <c r="B11" s="326" t="s">
        <v>593</v>
      </c>
      <c r="C11" s="327"/>
      <c r="D11" s="328">
        <v>99.8</v>
      </c>
      <c r="E11" s="161">
        <v>108.9</v>
      </c>
      <c r="F11" s="161">
        <v>99.1</v>
      </c>
      <c r="G11" s="161">
        <v>106</v>
      </c>
      <c r="H11" s="161">
        <v>93.2</v>
      </c>
      <c r="I11" s="161">
        <v>102.1</v>
      </c>
      <c r="J11" s="161">
        <v>97.8</v>
      </c>
      <c r="K11" s="161">
        <v>105.3</v>
      </c>
      <c r="L11" s="329">
        <v>106</v>
      </c>
      <c r="M11" s="329">
        <v>105.4</v>
      </c>
      <c r="N11" s="329">
        <v>90.2</v>
      </c>
      <c r="O11" s="329">
        <v>98.8</v>
      </c>
      <c r="P11" s="161">
        <v>89.2</v>
      </c>
      <c r="Q11" s="161">
        <v>100.7</v>
      </c>
      <c r="R11" s="161">
        <v>101.7</v>
      </c>
      <c r="S11" s="329">
        <v>100.8</v>
      </c>
    </row>
    <row r="12" spans="1:19" ht="13.5" customHeight="1">
      <c r="A12" s="326"/>
      <c r="B12" s="326" t="s">
        <v>333</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336</v>
      </c>
      <c r="C13" s="231"/>
      <c r="D13" s="175">
        <v>99</v>
      </c>
      <c r="E13" s="176">
        <v>105.2</v>
      </c>
      <c r="F13" s="176">
        <v>99.9</v>
      </c>
      <c r="G13" s="176">
        <v>93.6</v>
      </c>
      <c r="H13" s="176">
        <v>92.7</v>
      </c>
      <c r="I13" s="176">
        <v>106</v>
      </c>
      <c r="J13" s="176">
        <v>95.9</v>
      </c>
      <c r="K13" s="176">
        <v>92.7</v>
      </c>
      <c r="L13" s="176">
        <v>101.7</v>
      </c>
      <c r="M13" s="176">
        <v>94.8</v>
      </c>
      <c r="N13" s="176">
        <v>95.3</v>
      </c>
      <c r="O13" s="176">
        <v>93.6</v>
      </c>
      <c r="P13" s="176">
        <v>99.7</v>
      </c>
      <c r="Q13" s="176">
        <v>99.6</v>
      </c>
      <c r="R13" s="176">
        <v>98.2</v>
      </c>
      <c r="S13" s="176">
        <v>100</v>
      </c>
    </row>
    <row r="14" spans="1:19" ht="13.5" customHeight="1">
      <c r="A14" s="326"/>
      <c r="B14" s="326" t="s">
        <v>46</v>
      </c>
      <c r="C14" s="327"/>
      <c r="D14" s="387">
        <v>97.9</v>
      </c>
      <c r="E14" s="388">
        <v>107</v>
      </c>
      <c r="F14" s="388">
        <v>98.1</v>
      </c>
      <c r="G14" s="388">
        <v>95.4</v>
      </c>
      <c r="H14" s="388">
        <v>88.1</v>
      </c>
      <c r="I14" s="388">
        <v>104.8</v>
      </c>
      <c r="J14" s="388">
        <v>95.3</v>
      </c>
      <c r="K14" s="388">
        <v>94.4</v>
      </c>
      <c r="L14" s="388">
        <v>104.7</v>
      </c>
      <c r="M14" s="388">
        <v>91.7</v>
      </c>
      <c r="N14" s="388">
        <v>94.3</v>
      </c>
      <c r="O14" s="388">
        <v>94.8</v>
      </c>
      <c r="P14" s="388">
        <v>97.9</v>
      </c>
      <c r="Q14" s="388">
        <v>97.5</v>
      </c>
      <c r="R14" s="388">
        <v>99.4</v>
      </c>
      <c r="S14" s="388">
        <v>98.9</v>
      </c>
    </row>
    <row r="15" spans="1:19" ht="13.5" customHeight="1">
      <c r="A15" s="326"/>
      <c r="B15" s="326" t="s">
        <v>47</v>
      </c>
      <c r="C15" s="327"/>
      <c r="D15" s="389">
        <v>98.3</v>
      </c>
      <c r="E15" s="162">
        <v>106.6</v>
      </c>
      <c r="F15" s="162">
        <v>99.6</v>
      </c>
      <c r="G15" s="162">
        <v>93.6</v>
      </c>
      <c r="H15" s="162">
        <v>91.5</v>
      </c>
      <c r="I15" s="162">
        <v>105.2</v>
      </c>
      <c r="J15" s="162">
        <v>94.8</v>
      </c>
      <c r="K15" s="162">
        <v>92.8</v>
      </c>
      <c r="L15" s="162">
        <v>106.5</v>
      </c>
      <c r="M15" s="162">
        <v>93.1</v>
      </c>
      <c r="N15" s="162">
        <v>91.5</v>
      </c>
      <c r="O15" s="162">
        <v>92.5</v>
      </c>
      <c r="P15" s="162">
        <v>97.4</v>
      </c>
      <c r="Q15" s="162">
        <v>97.5</v>
      </c>
      <c r="R15" s="162">
        <v>99.5</v>
      </c>
      <c r="S15" s="162">
        <v>99.8</v>
      </c>
    </row>
    <row r="16" spans="1:19" ht="13.5" customHeight="1">
      <c r="A16" s="326"/>
      <c r="B16" s="326" t="s">
        <v>16</v>
      </c>
      <c r="C16" s="327"/>
      <c r="D16" s="389">
        <v>98.4</v>
      </c>
      <c r="E16" s="162">
        <v>109.5</v>
      </c>
      <c r="F16" s="162">
        <v>100.1</v>
      </c>
      <c r="G16" s="162">
        <v>94.7</v>
      </c>
      <c r="H16" s="162">
        <v>88.2</v>
      </c>
      <c r="I16" s="162">
        <v>106.1</v>
      </c>
      <c r="J16" s="162">
        <v>93.6</v>
      </c>
      <c r="K16" s="162">
        <v>92.7</v>
      </c>
      <c r="L16" s="162">
        <v>104.4</v>
      </c>
      <c r="M16" s="162">
        <v>91.9</v>
      </c>
      <c r="N16" s="162">
        <v>91.8</v>
      </c>
      <c r="O16" s="162">
        <v>90.6</v>
      </c>
      <c r="P16" s="162">
        <v>98.1</v>
      </c>
      <c r="Q16" s="162">
        <v>97.7</v>
      </c>
      <c r="R16" s="162">
        <v>99.9</v>
      </c>
      <c r="S16" s="162">
        <v>98.3</v>
      </c>
    </row>
    <row r="17" spans="1:19" ht="13.5" customHeight="1">
      <c r="A17" s="326"/>
      <c r="B17" s="326" t="s">
        <v>48</v>
      </c>
      <c r="C17" s="327"/>
      <c r="D17" s="389">
        <v>98.7</v>
      </c>
      <c r="E17" s="162">
        <v>109</v>
      </c>
      <c r="F17" s="162">
        <v>100.4</v>
      </c>
      <c r="G17" s="162">
        <v>92.6</v>
      </c>
      <c r="H17" s="162">
        <v>89.2</v>
      </c>
      <c r="I17" s="162">
        <v>107.4</v>
      </c>
      <c r="J17" s="162">
        <v>93.3</v>
      </c>
      <c r="K17" s="162">
        <v>94.5</v>
      </c>
      <c r="L17" s="162">
        <v>103.7</v>
      </c>
      <c r="M17" s="162">
        <v>92.2</v>
      </c>
      <c r="N17" s="162">
        <v>93.5</v>
      </c>
      <c r="O17" s="162">
        <v>93.2</v>
      </c>
      <c r="P17" s="162">
        <v>99.2</v>
      </c>
      <c r="Q17" s="162">
        <v>98</v>
      </c>
      <c r="R17" s="162">
        <v>97.9</v>
      </c>
      <c r="S17" s="162">
        <v>98.3</v>
      </c>
    </row>
    <row r="18" spans="1:19" ht="13.5" customHeight="1">
      <c r="A18" s="326"/>
      <c r="B18" s="326" t="s">
        <v>90</v>
      </c>
      <c r="C18" s="327"/>
      <c r="D18" s="389">
        <v>100.1</v>
      </c>
      <c r="E18" s="162">
        <v>107.6</v>
      </c>
      <c r="F18" s="162">
        <v>102.6</v>
      </c>
      <c r="G18" s="162">
        <v>93</v>
      </c>
      <c r="H18" s="162">
        <v>86.3</v>
      </c>
      <c r="I18" s="162">
        <v>110.4</v>
      </c>
      <c r="J18" s="162">
        <v>95</v>
      </c>
      <c r="K18" s="162">
        <v>95.1</v>
      </c>
      <c r="L18" s="162">
        <v>103.7</v>
      </c>
      <c r="M18" s="162">
        <v>92.4</v>
      </c>
      <c r="N18" s="162">
        <v>97.3</v>
      </c>
      <c r="O18" s="162">
        <v>93.6</v>
      </c>
      <c r="P18" s="162">
        <v>98.9</v>
      </c>
      <c r="Q18" s="162">
        <v>98.2</v>
      </c>
      <c r="R18" s="162">
        <v>99.2</v>
      </c>
      <c r="S18" s="162">
        <v>101.7</v>
      </c>
    </row>
    <row r="19" spans="1:19" ht="13.5" customHeight="1">
      <c r="A19" s="326" t="s">
        <v>335</v>
      </c>
      <c r="B19" s="326" t="s">
        <v>49</v>
      </c>
      <c r="C19" s="327" t="s">
        <v>594</v>
      </c>
      <c r="D19" s="389">
        <v>98.3</v>
      </c>
      <c r="E19" s="162">
        <v>108.3</v>
      </c>
      <c r="F19" s="162">
        <v>98.6</v>
      </c>
      <c r="G19" s="162">
        <v>92.5</v>
      </c>
      <c r="H19" s="162">
        <v>87.5</v>
      </c>
      <c r="I19" s="162">
        <v>107.4</v>
      </c>
      <c r="J19" s="162">
        <v>92.4</v>
      </c>
      <c r="K19" s="162">
        <v>96.1</v>
      </c>
      <c r="L19" s="162">
        <v>97</v>
      </c>
      <c r="M19" s="162">
        <v>98.8</v>
      </c>
      <c r="N19" s="162">
        <v>99.8</v>
      </c>
      <c r="O19" s="162">
        <v>95.1</v>
      </c>
      <c r="P19" s="162">
        <v>101</v>
      </c>
      <c r="Q19" s="162">
        <v>95.1</v>
      </c>
      <c r="R19" s="162">
        <v>99.1</v>
      </c>
      <c r="S19" s="162">
        <v>98.7</v>
      </c>
    </row>
    <row r="20" spans="1:19" ht="13.5" customHeight="1">
      <c r="A20" s="326"/>
      <c r="B20" s="326" t="s">
        <v>40</v>
      </c>
      <c r="C20" s="327"/>
      <c r="D20" s="389">
        <v>98.8</v>
      </c>
      <c r="E20" s="162">
        <v>112</v>
      </c>
      <c r="F20" s="162">
        <v>100.5</v>
      </c>
      <c r="G20" s="162">
        <v>93.1</v>
      </c>
      <c r="H20" s="162">
        <v>83.6</v>
      </c>
      <c r="I20" s="162">
        <v>106.5</v>
      </c>
      <c r="J20" s="162">
        <v>92.1</v>
      </c>
      <c r="K20" s="162">
        <v>94.1</v>
      </c>
      <c r="L20" s="162">
        <v>99.1</v>
      </c>
      <c r="M20" s="162">
        <v>99.7</v>
      </c>
      <c r="N20" s="162">
        <v>94.7</v>
      </c>
      <c r="O20" s="162">
        <v>91.2</v>
      </c>
      <c r="P20" s="162">
        <v>100.7</v>
      </c>
      <c r="Q20" s="162">
        <v>96.8</v>
      </c>
      <c r="R20" s="162">
        <v>98.7</v>
      </c>
      <c r="S20" s="162">
        <v>98.8</v>
      </c>
    </row>
    <row r="21" spans="1:19" ht="13.5" customHeight="1">
      <c r="A21" s="326"/>
      <c r="B21" s="326" t="s">
        <v>41</v>
      </c>
      <c r="C21" s="327"/>
      <c r="D21" s="389">
        <v>98.9</v>
      </c>
      <c r="E21" s="162">
        <v>109.4</v>
      </c>
      <c r="F21" s="162">
        <v>100.6</v>
      </c>
      <c r="G21" s="162">
        <v>92.8</v>
      </c>
      <c r="H21" s="162">
        <v>90.3</v>
      </c>
      <c r="I21" s="162">
        <v>106.2</v>
      </c>
      <c r="J21" s="162">
        <v>91</v>
      </c>
      <c r="K21" s="162">
        <v>97.3</v>
      </c>
      <c r="L21" s="162">
        <v>98.8</v>
      </c>
      <c r="M21" s="162">
        <v>98.3</v>
      </c>
      <c r="N21" s="162">
        <v>97</v>
      </c>
      <c r="O21" s="162">
        <v>91.8</v>
      </c>
      <c r="P21" s="162">
        <v>100.7</v>
      </c>
      <c r="Q21" s="162">
        <v>96.1</v>
      </c>
      <c r="R21" s="162">
        <v>98.4</v>
      </c>
      <c r="S21" s="162">
        <v>98.5</v>
      </c>
    </row>
    <row r="22" spans="1:19" ht="13.5" customHeight="1">
      <c r="A22" s="326"/>
      <c r="B22" s="326" t="s">
        <v>42</v>
      </c>
      <c r="C22" s="327"/>
      <c r="D22" s="389">
        <v>100.5</v>
      </c>
      <c r="E22" s="162">
        <v>110.1</v>
      </c>
      <c r="F22" s="162">
        <v>102.6</v>
      </c>
      <c r="G22" s="162">
        <v>94.9</v>
      </c>
      <c r="H22" s="162">
        <v>88.2</v>
      </c>
      <c r="I22" s="162">
        <v>109.4</v>
      </c>
      <c r="J22" s="162">
        <v>94</v>
      </c>
      <c r="K22" s="162">
        <v>99</v>
      </c>
      <c r="L22" s="162">
        <v>100.3</v>
      </c>
      <c r="M22" s="162">
        <v>96.6</v>
      </c>
      <c r="N22" s="162">
        <v>98.9</v>
      </c>
      <c r="O22" s="162">
        <v>97.2</v>
      </c>
      <c r="P22" s="162">
        <v>100</v>
      </c>
      <c r="Q22" s="162">
        <v>96.2</v>
      </c>
      <c r="R22" s="162">
        <v>102.5</v>
      </c>
      <c r="S22" s="162">
        <v>98.9</v>
      </c>
    </row>
    <row r="23" spans="1:19" ht="13.5" customHeight="1">
      <c r="A23" s="326"/>
      <c r="B23" s="326" t="s">
        <v>43</v>
      </c>
      <c r="C23" s="327"/>
      <c r="D23" s="389">
        <v>99.5</v>
      </c>
      <c r="E23" s="162">
        <v>110.3</v>
      </c>
      <c r="F23" s="162">
        <v>99.7</v>
      </c>
      <c r="G23" s="162">
        <v>95.2</v>
      </c>
      <c r="H23" s="162">
        <v>87.6</v>
      </c>
      <c r="I23" s="162">
        <v>106.1</v>
      </c>
      <c r="J23" s="162">
        <v>93.9</v>
      </c>
      <c r="K23" s="162">
        <v>99.8</v>
      </c>
      <c r="L23" s="162">
        <v>100.1</v>
      </c>
      <c r="M23" s="162">
        <v>95.5</v>
      </c>
      <c r="N23" s="162">
        <v>100.8</v>
      </c>
      <c r="O23" s="162">
        <v>96</v>
      </c>
      <c r="P23" s="162">
        <v>101.5</v>
      </c>
      <c r="Q23" s="162">
        <v>97.8</v>
      </c>
      <c r="R23" s="162">
        <v>99.2</v>
      </c>
      <c r="S23" s="162">
        <v>97.2</v>
      </c>
    </row>
    <row r="24" spans="1:46" ht="13.5" customHeight="1">
      <c r="A24" s="326"/>
      <c r="B24" s="326" t="s">
        <v>44</v>
      </c>
      <c r="C24" s="327"/>
      <c r="D24" s="389">
        <v>101.1</v>
      </c>
      <c r="E24" s="162">
        <v>110.9</v>
      </c>
      <c r="F24" s="162">
        <v>101.2</v>
      </c>
      <c r="G24" s="162">
        <v>94.3</v>
      </c>
      <c r="H24" s="162">
        <v>89</v>
      </c>
      <c r="I24" s="162">
        <v>110.7</v>
      </c>
      <c r="J24" s="162">
        <v>95.3</v>
      </c>
      <c r="K24" s="162">
        <v>96.4</v>
      </c>
      <c r="L24" s="162">
        <v>100.1</v>
      </c>
      <c r="M24" s="162">
        <v>98.2</v>
      </c>
      <c r="N24" s="162">
        <v>100.2</v>
      </c>
      <c r="O24" s="162">
        <v>97.7</v>
      </c>
      <c r="P24" s="162">
        <v>103.4</v>
      </c>
      <c r="Q24" s="162">
        <v>100.7</v>
      </c>
      <c r="R24" s="162">
        <v>102.3</v>
      </c>
      <c r="S24" s="162">
        <v>100.2</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45</v>
      </c>
      <c r="C25" s="327"/>
      <c r="D25" s="389">
        <v>99.8</v>
      </c>
      <c r="E25" s="162">
        <v>107.5</v>
      </c>
      <c r="F25" s="162">
        <v>101</v>
      </c>
      <c r="G25" s="162">
        <v>98.7</v>
      </c>
      <c r="H25" s="162">
        <v>87.5</v>
      </c>
      <c r="I25" s="162">
        <v>107.3</v>
      </c>
      <c r="J25" s="162">
        <v>93</v>
      </c>
      <c r="K25" s="162">
        <v>98.2</v>
      </c>
      <c r="L25" s="162">
        <v>100.1</v>
      </c>
      <c r="M25" s="162">
        <v>101.7</v>
      </c>
      <c r="N25" s="162">
        <v>100.3</v>
      </c>
      <c r="O25" s="162">
        <v>94.5</v>
      </c>
      <c r="P25" s="162">
        <v>104.7</v>
      </c>
      <c r="Q25" s="162">
        <v>97.8</v>
      </c>
      <c r="R25" s="162">
        <v>102.6</v>
      </c>
      <c r="S25" s="162">
        <v>93.6</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633</v>
      </c>
      <c r="C26" s="172"/>
      <c r="D26" s="173">
        <v>99.9</v>
      </c>
      <c r="E26" s="174">
        <v>108.3</v>
      </c>
      <c r="F26" s="174">
        <v>99.8</v>
      </c>
      <c r="G26" s="174">
        <v>96.8</v>
      </c>
      <c r="H26" s="174">
        <v>89.1</v>
      </c>
      <c r="I26" s="174">
        <v>108.6</v>
      </c>
      <c r="J26" s="174">
        <v>94</v>
      </c>
      <c r="K26" s="174">
        <v>100.9</v>
      </c>
      <c r="L26" s="174">
        <v>100</v>
      </c>
      <c r="M26" s="174">
        <v>99.3</v>
      </c>
      <c r="N26" s="174">
        <v>102.6</v>
      </c>
      <c r="O26" s="174">
        <v>95.5</v>
      </c>
      <c r="P26" s="174">
        <v>103.4</v>
      </c>
      <c r="Q26" s="174">
        <v>100.1</v>
      </c>
      <c r="R26" s="174">
        <v>101.2</v>
      </c>
      <c r="S26" s="174">
        <v>93.8</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2" t="s">
        <v>548</v>
      </c>
      <c r="E27" s="652"/>
      <c r="F27" s="652"/>
      <c r="G27" s="652"/>
      <c r="H27" s="652"/>
      <c r="I27" s="652"/>
      <c r="J27" s="652"/>
      <c r="K27" s="652"/>
      <c r="L27" s="652"/>
      <c r="M27" s="652"/>
      <c r="N27" s="652"/>
      <c r="O27" s="652"/>
      <c r="P27" s="652"/>
      <c r="Q27" s="652"/>
      <c r="R27" s="652"/>
      <c r="S27" s="652"/>
    </row>
    <row r="28" spans="1:19" ht="13.5" customHeight="1">
      <c r="A28" s="321" t="s">
        <v>38</v>
      </c>
      <c r="B28" s="321" t="s">
        <v>94</v>
      </c>
      <c r="C28" s="322" t="s">
        <v>39</v>
      </c>
      <c r="D28" s="323">
        <v>-2.4</v>
      </c>
      <c r="E28" s="324">
        <v>-3.7</v>
      </c>
      <c r="F28" s="324">
        <v>-0.3</v>
      </c>
      <c r="G28" s="324">
        <v>6</v>
      </c>
      <c r="H28" s="324">
        <v>-9</v>
      </c>
      <c r="I28" s="324">
        <v>-2.8</v>
      </c>
      <c r="J28" s="324">
        <v>-1.3</v>
      </c>
      <c r="K28" s="324">
        <v>-3.8</v>
      </c>
      <c r="L28" s="325">
        <v>-19.3</v>
      </c>
      <c r="M28" s="325">
        <v>5.2</v>
      </c>
      <c r="N28" s="325">
        <v>-14.9</v>
      </c>
      <c r="O28" s="325">
        <v>-0.3</v>
      </c>
      <c r="P28" s="324">
        <v>-13.7</v>
      </c>
      <c r="Q28" s="324">
        <v>-3</v>
      </c>
      <c r="R28" s="324">
        <v>-1.6</v>
      </c>
      <c r="S28" s="325">
        <v>9.5</v>
      </c>
    </row>
    <row r="29" spans="1:19" ht="13.5" customHeight="1">
      <c r="A29" s="326"/>
      <c r="B29" s="326" t="s">
        <v>590</v>
      </c>
      <c r="C29" s="327"/>
      <c r="D29" s="328">
        <v>1.2</v>
      </c>
      <c r="E29" s="161">
        <v>6.2</v>
      </c>
      <c r="F29" s="161">
        <v>0.7</v>
      </c>
      <c r="G29" s="161">
        <v>-3.8</v>
      </c>
      <c r="H29" s="161">
        <v>1</v>
      </c>
      <c r="I29" s="161">
        <v>3.9</v>
      </c>
      <c r="J29" s="161">
        <v>-0.4</v>
      </c>
      <c r="K29" s="161">
        <v>6.9</v>
      </c>
      <c r="L29" s="329">
        <v>2.1</v>
      </c>
      <c r="M29" s="329">
        <v>-6.8</v>
      </c>
      <c r="N29" s="329">
        <v>1.9</v>
      </c>
      <c r="O29" s="329">
        <v>10.7</v>
      </c>
      <c r="P29" s="161">
        <v>1.6</v>
      </c>
      <c r="Q29" s="161">
        <v>-0.7</v>
      </c>
      <c r="R29" s="161">
        <v>-0.1</v>
      </c>
      <c r="S29" s="329">
        <v>3.6</v>
      </c>
    </row>
    <row r="30" spans="1:19" ht="13.5" customHeight="1">
      <c r="A30" s="326"/>
      <c r="B30" s="326" t="s">
        <v>592</v>
      </c>
      <c r="C30" s="327"/>
      <c r="D30" s="328">
        <v>0.4</v>
      </c>
      <c r="E30" s="161">
        <v>-0.9</v>
      </c>
      <c r="F30" s="161">
        <v>0.8</v>
      </c>
      <c r="G30" s="161">
        <v>3</v>
      </c>
      <c r="H30" s="161">
        <v>8.9</v>
      </c>
      <c r="I30" s="161">
        <v>4.1</v>
      </c>
      <c r="J30" s="161">
        <v>1.1</v>
      </c>
      <c r="K30" s="161">
        <v>1.5</v>
      </c>
      <c r="L30" s="329">
        <v>15.5</v>
      </c>
      <c r="M30" s="329">
        <v>1.7</v>
      </c>
      <c r="N30" s="329">
        <v>0.7</v>
      </c>
      <c r="O30" s="329">
        <v>-1.9</v>
      </c>
      <c r="P30" s="161">
        <v>4.3</v>
      </c>
      <c r="Q30" s="161">
        <v>-5</v>
      </c>
      <c r="R30" s="161">
        <v>1.7</v>
      </c>
      <c r="S30" s="329">
        <v>-4.4</v>
      </c>
    </row>
    <row r="31" spans="1:19" ht="13.5" customHeight="1">
      <c r="A31" s="326"/>
      <c r="B31" s="326" t="s">
        <v>593</v>
      </c>
      <c r="C31" s="327"/>
      <c r="D31" s="328">
        <v>-1.9</v>
      </c>
      <c r="E31" s="161">
        <v>-2.4</v>
      </c>
      <c r="F31" s="161">
        <v>-0.7</v>
      </c>
      <c r="G31" s="161">
        <v>-7</v>
      </c>
      <c r="H31" s="161">
        <v>8.4</v>
      </c>
      <c r="I31" s="161">
        <v>-4.8</v>
      </c>
      <c r="J31" s="161">
        <v>-1.7</v>
      </c>
      <c r="K31" s="161">
        <v>-4.5</v>
      </c>
      <c r="L31" s="329">
        <v>2.2</v>
      </c>
      <c r="M31" s="329">
        <v>-2.2</v>
      </c>
      <c r="N31" s="329">
        <v>0.1</v>
      </c>
      <c r="O31" s="329">
        <v>-11.8</v>
      </c>
      <c r="P31" s="161">
        <v>-13.7</v>
      </c>
      <c r="Q31" s="161">
        <v>1.6</v>
      </c>
      <c r="R31" s="161">
        <v>-1.6</v>
      </c>
      <c r="S31" s="329">
        <v>-0.9</v>
      </c>
    </row>
    <row r="32" spans="1:19" ht="13.5" customHeight="1">
      <c r="A32" s="326"/>
      <c r="B32" s="326" t="s">
        <v>333</v>
      </c>
      <c r="C32" s="327"/>
      <c r="D32" s="328">
        <v>0.2</v>
      </c>
      <c r="E32" s="161">
        <v>-8.1</v>
      </c>
      <c r="F32" s="161">
        <v>0.9</v>
      </c>
      <c r="G32" s="161">
        <v>-5.7</v>
      </c>
      <c r="H32" s="161">
        <v>7.3</v>
      </c>
      <c r="I32" s="161">
        <v>-2.1</v>
      </c>
      <c r="J32" s="161">
        <v>2.4</v>
      </c>
      <c r="K32" s="161">
        <v>-5</v>
      </c>
      <c r="L32" s="329">
        <v>-5.8</v>
      </c>
      <c r="M32" s="329">
        <v>-5.1</v>
      </c>
      <c r="N32" s="329">
        <v>10.9</v>
      </c>
      <c r="O32" s="329">
        <v>1.2</v>
      </c>
      <c r="P32" s="161">
        <v>12</v>
      </c>
      <c r="Q32" s="161">
        <v>-0.6</v>
      </c>
      <c r="R32" s="161">
        <v>-1.7</v>
      </c>
      <c r="S32" s="329">
        <v>-0.8</v>
      </c>
    </row>
    <row r="33" spans="1:19" ht="13.5" customHeight="1">
      <c r="A33" s="230"/>
      <c r="B33" s="171" t="s">
        <v>336</v>
      </c>
      <c r="C33" s="231"/>
      <c r="D33" s="175">
        <v>-1</v>
      </c>
      <c r="E33" s="176">
        <v>5.1</v>
      </c>
      <c r="F33" s="176">
        <v>-0.1</v>
      </c>
      <c r="G33" s="176">
        <v>-6.4</v>
      </c>
      <c r="H33" s="176">
        <v>-7.3</v>
      </c>
      <c r="I33" s="176">
        <v>5.9</v>
      </c>
      <c r="J33" s="176">
        <v>-4.2</v>
      </c>
      <c r="K33" s="176">
        <v>-7.3</v>
      </c>
      <c r="L33" s="176">
        <v>1.7</v>
      </c>
      <c r="M33" s="176">
        <v>-5.2</v>
      </c>
      <c r="N33" s="176">
        <v>-4.7</v>
      </c>
      <c r="O33" s="176">
        <v>-6.4</v>
      </c>
      <c r="P33" s="176">
        <v>-0.3</v>
      </c>
      <c r="Q33" s="176">
        <v>-0.4</v>
      </c>
      <c r="R33" s="176">
        <v>-1.9</v>
      </c>
      <c r="S33" s="176">
        <v>-0.1</v>
      </c>
    </row>
    <row r="34" spans="1:19" ht="13.5" customHeight="1">
      <c r="A34" s="326"/>
      <c r="B34" s="326" t="s">
        <v>46</v>
      </c>
      <c r="C34" s="327"/>
      <c r="D34" s="387">
        <v>-0.9</v>
      </c>
      <c r="E34" s="388">
        <v>5.4</v>
      </c>
      <c r="F34" s="388">
        <v>-1.1</v>
      </c>
      <c r="G34" s="388">
        <v>-3.8</v>
      </c>
      <c r="H34" s="388">
        <v>-10.5</v>
      </c>
      <c r="I34" s="388">
        <v>3.5</v>
      </c>
      <c r="J34" s="388">
        <v>-1.3</v>
      </c>
      <c r="K34" s="388">
        <v>-5.6</v>
      </c>
      <c r="L34" s="388">
        <v>3.1</v>
      </c>
      <c r="M34" s="388">
        <v>-6.4</v>
      </c>
      <c r="N34" s="388">
        <v>-11.9</v>
      </c>
      <c r="O34" s="388">
        <v>0.5</v>
      </c>
      <c r="P34" s="388">
        <v>-1</v>
      </c>
      <c r="Q34" s="388">
        <v>0.2</v>
      </c>
      <c r="R34" s="388">
        <v>-0.5</v>
      </c>
      <c r="S34" s="388">
        <v>3</v>
      </c>
    </row>
    <row r="35" spans="1:19" ht="13.5" customHeight="1">
      <c r="A35" s="326"/>
      <c r="B35" s="326" t="s">
        <v>47</v>
      </c>
      <c r="C35" s="327"/>
      <c r="D35" s="389">
        <v>-0.3</v>
      </c>
      <c r="E35" s="162">
        <v>6.8</v>
      </c>
      <c r="F35" s="162">
        <v>0</v>
      </c>
      <c r="G35" s="162">
        <v>-5.6</v>
      </c>
      <c r="H35" s="162">
        <v>-9.8</v>
      </c>
      <c r="I35" s="162">
        <v>7.8</v>
      </c>
      <c r="J35" s="162">
        <v>-2.5</v>
      </c>
      <c r="K35" s="162">
        <v>-3.7</v>
      </c>
      <c r="L35" s="162">
        <v>7.8</v>
      </c>
      <c r="M35" s="162">
        <v>-5.8</v>
      </c>
      <c r="N35" s="162">
        <v>-10.2</v>
      </c>
      <c r="O35" s="162">
        <v>-3.7</v>
      </c>
      <c r="P35" s="162">
        <v>-6</v>
      </c>
      <c r="Q35" s="162">
        <v>-0.6</v>
      </c>
      <c r="R35" s="162">
        <v>-1.8</v>
      </c>
      <c r="S35" s="162">
        <v>5.5</v>
      </c>
    </row>
    <row r="36" spans="1:19" ht="13.5" customHeight="1">
      <c r="A36" s="326"/>
      <c r="B36" s="326" t="s">
        <v>16</v>
      </c>
      <c r="C36" s="327"/>
      <c r="D36" s="389">
        <v>-0.4</v>
      </c>
      <c r="E36" s="162">
        <v>9.9</v>
      </c>
      <c r="F36" s="162">
        <v>-0.8</v>
      </c>
      <c r="G36" s="162">
        <v>-6.9</v>
      </c>
      <c r="H36" s="162">
        <v>-12.6</v>
      </c>
      <c r="I36" s="162">
        <v>5.1</v>
      </c>
      <c r="J36" s="162">
        <v>-1.7</v>
      </c>
      <c r="K36" s="162">
        <v>-6.1</v>
      </c>
      <c r="L36" s="162">
        <v>4.4</v>
      </c>
      <c r="M36" s="162">
        <v>-6.2</v>
      </c>
      <c r="N36" s="162">
        <v>-6</v>
      </c>
      <c r="O36" s="162">
        <v>-3.7</v>
      </c>
      <c r="P36" s="162">
        <v>-3.4</v>
      </c>
      <c r="Q36" s="162">
        <v>1</v>
      </c>
      <c r="R36" s="162">
        <v>2.4</v>
      </c>
      <c r="S36" s="162">
        <v>0.6</v>
      </c>
    </row>
    <row r="37" spans="1:19" ht="13.5" customHeight="1">
      <c r="A37" s="326"/>
      <c r="B37" s="326" t="s">
        <v>48</v>
      </c>
      <c r="C37" s="327"/>
      <c r="D37" s="389">
        <v>-0.4</v>
      </c>
      <c r="E37" s="162">
        <v>4.5</v>
      </c>
      <c r="F37" s="162">
        <v>-1.1</v>
      </c>
      <c r="G37" s="162">
        <v>-7.7</v>
      </c>
      <c r="H37" s="162">
        <v>-10.9</v>
      </c>
      <c r="I37" s="162">
        <v>4.3</v>
      </c>
      <c r="J37" s="162">
        <v>-4.2</v>
      </c>
      <c r="K37" s="162">
        <v>-4.2</v>
      </c>
      <c r="L37" s="162">
        <v>5.3</v>
      </c>
      <c r="M37" s="162">
        <v>-5</v>
      </c>
      <c r="N37" s="162">
        <v>-1.9</v>
      </c>
      <c r="O37" s="162">
        <v>-4.1</v>
      </c>
      <c r="P37" s="162">
        <v>1.3</v>
      </c>
      <c r="Q37" s="162">
        <v>2</v>
      </c>
      <c r="R37" s="162">
        <v>0.6</v>
      </c>
      <c r="S37" s="162">
        <v>1.6</v>
      </c>
    </row>
    <row r="38" spans="1:19" ht="13.5" customHeight="1">
      <c r="A38" s="326"/>
      <c r="B38" s="326" t="s">
        <v>90</v>
      </c>
      <c r="C38" s="327"/>
      <c r="D38" s="389">
        <v>0.4</v>
      </c>
      <c r="E38" s="162">
        <v>6.3</v>
      </c>
      <c r="F38" s="162">
        <v>1.5</v>
      </c>
      <c r="G38" s="162">
        <v>-9</v>
      </c>
      <c r="H38" s="162">
        <v>-14.6</v>
      </c>
      <c r="I38" s="162">
        <v>6.3</v>
      </c>
      <c r="J38" s="162">
        <v>-1.7</v>
      </c>
      <c r="K38" s="162">
        <v>-5.2</v>
      </c>
      <c r="L38" s="162">
        <v>7</v>
      </c>
      <c r="M38" s="162">
        <v>-7.6</v>
      </c>
      <c r="N38" s="162">
        <v>-1.3</v>
      </c>
      <c r="O38" s="162">
        <v>-3.3</v>
      </c>
      <c r="P38" s="162">
        <v>-4.9</v>
      </c>
      <c r="Q38" s="162">
        <v>-0.4</v>
      </c>
      <c r="R38" s="162">
        <v>0.9</v>
      </c>
      <c r="S38" s="162">
        <v>4.8</v>
      </c>
    </row>
    <row r="39" spans="1:19" ht="13.5" customHeight="1">
      <c r="A39" s="326" t="s">
        <v>335</v>
      </c>
      <c r="B39" s="326" t="s">
        <v>49</v>
      </c>
      <c r="C39" s="327" t="s">
        <v>594</v>
      </c>
      <c r="D39" s="389">
        <v>0.4</v>
      </c>
      <c r="E39" s="162">
        <v>7.9</v>
      </c>
      <c r="F39" s="162">
        <v>1.3</v>
      </c>
      <c r="G39" s="162">
        <v>-0.9</v>
      </c>
      <c r="H39" s="162">
        <v>-7.8</v>
      </c>
      <c r="I39" s="162">
        <v>2.5</v>
      </c>
      <c r="J39" s="162">
        <v>-6.3</v>
      </c>
      <c r="K39" s="162">
        <v>4.8</v>
      </c>
      <c r="L39" s="162">
        <v>-2.5</v>
      </c>
      <c r="M39" s="162">
        <v>1.8</v>
      </c>
      <c r="N39" s="162">
        <v>4.5</v>
      </c>
      <c r="O39" s="162">
        <v>4</v>
      </c>
      <c r="P39" s="162">
        <v>1.1</v>
      </c>
      <c r="Q39" s="162">
        <v>-4.1</v>
      </c>
      <c r="R39" s="162">
        <v>2</v>
      </c>
      <c r="S39" s="162">
        <v>-1.7</v>
      </c>
    </row>
    <row r="40" spans="1:19" ht="13.5" customHeight="1">
      <c r="A40" s="326"/>
      <c r="B40" s="326" t="s">
        <v>40</v>
      </c>
      <c r="C40" s="327"/>
      <c r="D40" s="389">
        <v>0.1</v>
      </c>
      <c r="E40" s="162">
        <v>7.8</v>
      </c>
      <c r="F40" s="162">
        <v>0.4</v>
      </c>
      <c r="G40" s="162">
        <v>0</v>
      </c>
      <c r="H40" s="162">
        <v>-11.3</v>
      </c>
      <c r="I40" s="162">
        <v>1.1</v>
      </c>
      <c r="J40" s="162">
        <v>-4.3</v>
      </c>
      <c r="K40" s="162">
        <v>5.7</v>
      </c>
      <c r="L40" s="162">
        <v>-0.9</v>
      </c>
      <c r="M40" s="162">
        <v>1</v>
      </c>
      <c r="N40" s="162">
        <v>1</v>
      </c>
      <c r="O40" s="162">
        <v>1.4</v>
      </c>
      <c r="P40" s="162">
        <v>-0.8</v>
      </c>
      <c r="Q40" s="162">
        <v>-3.1</v>
      </c>
      <c r="R40" s="162">
        <v>0.5</v>
      </c>
      <c r="S40" s="162">
        <v>-0.2</v>
      </c>
    </row>
    <row r="41" spans="1:19" ht="13.5" customHeight="1">
      <c r="A41" s="326"/>
      <c r="B41" s="326" t="s">
        <v>41</v>
      </c>
      <c r="C41" s="327"/>
      <c r="D41" s="389">
        <v>0.3</v>
      </c>
      <c r="E41" s="162">
        <v>5.7</v>
      </c>
      <c r="F41" s="162">
        <v>1</v>
      </c>
      <c r="G41" s="162">
        <v>0.4</v>
      </c>
      <c r="H41" s="162">
        <v>-5.4</v>
      </c>
      <c r="I41" s="162">
        <v>1.8</v>
      </c>
      <c r="J41" s="162">
        <v>-3.2</v>
      </c>
      <c r="K41" s="162">
        <v>6.3</v>
      </c>
      <c r="L41" s="162">
        <v>-1</v>
      </c>
      <c r="M41" s="162">
        <v>2.2</v>
      </c>
      <c r="N41" s="162">
        <v>0</v>
      </c>
      <c r="O41" s="162">
        <v>-1.9</v>
      </c>
      <c r="P41" s="162">
        <v>-1.2</v>
      </c>
      <c r="Q41" s="162">
        <v>-4.1</v>
      </c>
      <c r="R41" s="162">
        <v>1.4</v>
      </c>
      <c r="S41" s="162">
        <v>-1.4</v>
      </c>
    </row>
    <row r="42" spans="1:19" ht="13.5" customHeight="1">
      <c r="A42" s="326"/>
      <c r="B42" s="326" t="s">
        <v>42</v>
      </c>
      <c r="C42" s="327"/>
      <c r="D42" s="389">
        <v>-0.9</v>
      </c>
      <c r="E42" s="162">
        <v>5.1</v>
      </c>
      <c r="F42" s="162">
        <v>0.4</v>
      </c>
      <c r="G42" s="162">
        <v>-1.8</v>
      </c>
      <c r="H42" s="162">
        <v>-11.6</v>
      </c>
      <c r="I42" s="162">
        <v>-0.4</v>
      </c>
      <c r="J42" s="162">
        <v>-4.3</v>
      </c>
      <c r="K42" s="162">
        <v>4.2</v>
      </c>
      <c r="L42" s="162">
        <v>1.4</v>
      </c>
      <c r="M42" s="162">
        <v>-1.4</v>
      </c>
      <c r="N42" s="162">
        <v>0.4</v>
      </c>
      <c r="O42" s="162">
        <v>-0.4</v>
      </c>
      <c r="P42" s="162">
        <v>-2.3</v>
      </c>
      <c r="Q42" s="162">
        <v>-6.3</v>
      </c>
      <c r="R42" s="162">
        <v>7.1</v>
      </c>
      <c r="S42" s="162">
        <v>-3</v>
      </c>
    </row>
    <row r="43" spans="1:19" ht="13.5" customHeight="1">
      <c r="A43" s="326"/>
      <c r="B43" s="326" t="s">
        <v>43</v>
      </c>
      <c r="C43" s="327"/>
      <c r="D43" s="389">
        <v>0.6</v>
      </c>
      <c r="E43" s="162">
        <v>8.3</v>
      </c>
      <c r="F43" s="162">
        <v>1.3</v>
      </c>
      <c r="G43" s="162">
        <v>6.7</v>
      </c>
      <c r="H43" s="162">
        <v>-9.3</v>
      </c>
      <c r="I43" s="162">
        <v>1.5</v>
      </c>
      <c r="J43" s="162">
        <v>-4.3</v>
      </c>
      <c r="K43" s="162">
        <v>7.3</v>
      </c>
      <c r="L43" s="162">
        <v>1.8</v>
      </c>
      <c r="M43" s="162">
        <v>0.4</v>
      </c>
      <c r="N43" s="162">
        <v>1.5</v>
      </c>
      <c r="O43" s="162">
        <v>1.1</v>
      </c>
      <c r="P43" s="162">
        <v>1</v>
      </c>
      <c r="Q43" s="162">
        <v>-3.1</v>
      </c>
      <c r="R43" s="162">
        <v>4.3</v>
      </c>
      <c r="S43" s="162">
        <v>-1.5</v>
      </c>
    </row>
    <row r="44" spans="1:19" ht="13.5" customHeight="1">
      <c r="A44" s="326"/>
      <c r="B44" s="326" t="s">
        <v>44</v>
      </c>
      <c r="C44" s="327"/>
      <c r="D44" s="389">
        <v>1</v>
      </c>
      <c r="E44" s="162">
        <v>8.9</v>
      </c>
      <c r="F44" s="162">
        <v>0.4</v>
      </c>
      <c r="G44" s="162">
        <v>0.7</v>
      </c>
      <c r="H44" s="162">
        <v>-8.5</v>
      </c>
      <c r="I44" s="162">
        <v>6.8</v>
      </c>
      <c r="J44" s="162">
        <v>-4</v>
      </c>
      <c r="K44" s="162">
        <v>8.6</v>
      </c>
      <c r="L44" s="162">
        <v>3.6</v>
      </c>
      <c r="M44" s="162">
        <v>1.9</v>
      </c>
      <c r="N44" s="162">
        <v>3.4</v>
      </c>
      <c r="O44" s="162">
        <v>0.9</v>
      </c>
      <c r="P44" s="162">
        <v>2.7</v>
      </c>
      <c r="Q44" s="162">
        <v>-1.9</v>
      </c>
      <c r="R44" s="162">
        <v>4.7</v>
      </c>
      <c r="S44" s="162">
        <v>-3.3</v>
      </c>
    </row>
    <row r="45" spans="1:19" ht="13.5" customHeight="1">
      <c r="A45" s="326"/>
      <c r="B45" s="326" t="s">
        <v>45</v>
      </c>
      <c r="C45" s="327"/>
      <c r="D45" s="389">
        <v>0.9</v>
      </c>
      <c r="E45" s="162">
        <v>1.4</v>
      </c>
      <c r="F45" s="162">
        <v>1.1</v>
      </c>
      <c r="G45" s="162">
        <v>3.8</v>
      </c>
      <c r="H45" s="162">
        <v>-3.3</v>
      </c>
      <c r="I45" s="162">
        <v>2</v>
      </c>
      <c r="J45" s="162">
        <v>-0.9</v>
      </c>
      <c r="K45" s="162">
        <v>4.5</v>
      </c>
      <c r="L45" s="162">
        <v>-4.3</v>
      </c>
      <c r="M45" s="162">
        <v>6.8</v>
      </c>
      <c r="N45" s="162">
        <v>6.8</v>
      </c>
      <c r="O45" s="162">
        <v>0.5</v>
      </c>
      <c r="P45" s="162">
        <v>6.6</v>
      </c>
      <c r="Q45" s="162">
        <v>-2.5</v>
      </c>
      <c r="R45" s="162">
        <v>1.6</v>
      </c>
      <c r="S45" s="162">
        <v>-5.5</v>
      </c>
    </row>
    <row r="46" spans="1:19" ht="13.5" customHeight="1">
      <c r="A46" s="171"/>
      <c r="B46" s="338" t="s">
        <v>631</v>
      </c>
      <c r="C46" s="172"/>
      <c r="D46" s="173">
        <v>2</v>
      </c>
      <c r="E46" s="174">
        <v>1.2</v>
      </c>
      <c r="F46" s="174">
        <v>1.7</v>
      </c>
      <c r="G46" s="174">
        <v>1.5</v>
      </c>
      <c r="H46" s="174">
        <v>1.1</v>
      </c>
      <c r="I46" s="174">
        <v>3.6</v>
      </c>
      <c r="J46" s="174">
        <v>-1.4</v>
      </c>
      <c r="K46" s="174">
        <v>6.9</v>
      </c>
      <c r="L46" s="174">
        <v>-4.5</v>
      </c>
      <c r="M46" s="174">
        <v>8.3</v>
      </c>
      <c r="N46" s="174">
        <v>8.8</v>
      </c>
      <c r="O46" s="174">
        <v>0.7</v>
      </c>
      <c r="P46" s="174">
        <v>5.6</v>
      </c>
      <c r="Q46" s="174">
        <v>2.7</v>
      </c>
      <c r="R46" s="174">
        <v>1.8</v>
      </c>
      <c r="S46" s="174">
        <v>-5.2</v>
      </c>
    </row>
    <row r="47" spans="1:35" ht="27" customHeight="1">
      <c r="A47" s="654" t="s">
        <v>770</v>
      </c>
      <c r="B47" s="654"/>
      <c r="C47" s="655"/>
      <c r="D47" s="177">
        <v>0.1</v>
      </c>
      <c r="E47" s="177">
        <v>0.7</v>
      </c>
      <c r="F47" s="177">
        <v>-1.2</v>
      </c>
      <c r="G47" s="177">
        <v>-1.9</v>
      </c>
      <c r="H47" s="177">
        <v>1.8</v>
      </c>
      <c r="I47" s="177">
        <v>1.2</v>
      </c>
      <c r="J47" s="177">
        <v>1.1</v>
      </c>
      <c r="K47" s="177">
        <v>2.7</v>
      </c>
      <c r="L47" s="177">
        <v>-0.1</v>
      </c>
      <c r="M47" s="177">
        <v>-2.4</v>
      </c>
      <c r="N47" s="177">
        <v>2.3</v>
      </c>
      <c r="O47" s="177">
        <v>1.1</v>
      </c>
      <c r="P47" s="177">
        <v>-1.2</v>
      </c>
      <c r="Q47" s="177">
        <v>2.4</v>
      </c>
      <c r="R47" s="177">
        <v>-1.4</v>
      </c>
      <c r="S47" s="177">
        <v>0.2</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722</v>
      </c>
      <c r="B49" s="335"/>
      <c r="C49" s="335"/>
      <c r="D49" s="332"/>
      <c r="E49" s="332"/>
      <c r="F49" s="332"/>
      <c r="G49" s="332"/>
      <c r="H49" s="670"/>
      <c r="I49" s="670"/>
      <c r="J49" s="670"/>
      <c r="K49" s="670"/>
      <c r="L49" s="670"/>
      <c r="M49" s="670"/>
      <c r="N49" s="670"/>
      <c r="O49" s="670"/>
      <c r="P49" s="332"/>
      <c r="Q49" s="332"/>
      <c r="R49" s="332"/>
      <c r="S49" s="153" t="s">
        <v>332</v>
      </c>
    </row>
    <row r="50" spans="1:19" ht="13.5">
      <c r="A50" s="656" t="s">
        <v>4</v>
      </c>
      <c r="B50" s="656"/>
      <c r="C50" s="657"/>
      <c r="D50" s="144" t="s">
        <v>525</v>
      </c>
      <c r="E50" s="144" t="s">
        <v>526</v>
      </c>
      <c r="F50" s="144" t="s">
        <v>527</v>
      </c>
      <c r="G50" s="144" t="s">
        <v>528</v>
      </c>
      <c r="H50" s="144" t="s">
        <v>529</v>
      </c>
      <c r="I50" s="144" t="s">
        <v>530</v>
      </c>
      <c r="J50" s="144" t="s">
        <v>531</v>
      </c>
      <c r="K50" s="144" t="s">
        <v>532</v>
      </c>
      <c r="L50" s="144" t="s">
        <v>533</v>
      </c>
      <c r="M50" s="144" t="s">
        <v>534</v>
      </c>
      <c r="N50" s="144" t="s">
        <v>101</v>
      </c>
      <c r="O50" s="144" t="s">
        <v>536</v>
      </c>
      <c r="P50" s="144" t="s">
        <v>537</v>
      </c>
      <c r="Q50" s="144" t="s">
        <v>538</v>
      </c>
      <c r="R50" s="144" t="s">
        <v>539</v>
      </c>
      <c r="S50" s="144" t="s">
        <v>540</v>
      </c>
    </row>
    <row r="51" spans="1:19" ht="13.5">
      <c r="A51" s="658"/>
      <c r="B51" s="658"/>
      <c r="C51" s="659"/>
      <c r="D51" s="145" t="s">
        <v>17</v>
      </c>
      <c r="E51" s="145"/>
      <c r="F51" s="145"/>
      <c r="G51" s="145" t="s">
        <v>92</v>
      </c>
      <c r="H51" s="145" t="s">
        <v>18</v>
      </c>
      <c r="I51" s="145" t="s">
        <v>19</v>
      </c>
      <c r="J51" s="145" t="s">
        <v>20</v>
      </c>
      <c r="K51" s="145" t="s">
        <v>21</v>
      </c>
      <c r="L51" s="146" t="s">
        <v>22</v>
      </c>
      <c r="M51" s="147" t="s">
        <v>23</v>
      </c>
      <c r="N51" s="146" t="s">
        <v>99</v>
      </c>
      <c r="O51" s="146" t="s">
        <v>24</v>
      </c>
      <c r="P51" s="146" t="s">
        <v>25</v>
      </c>
      <c r="Q51" s="146" t="s">
        <v>26</v>
      </c>
      <c r="R51" s="146" t="s">
        <v>27</v>
      </c>
      <c r="S51" s="190" t="s">
        <v>656</v>
      </c>
    </row>
    <row r="52" spans="1:19" ht="18" customHeight="1">
      <c r="A52" s="660"/>
      <c r="B52" s="660"/>
      <c r="C52" s="661"/>
      <c r="D52" s="148" t="s">
        <v>28</v>
      </c>
      <c r="E52" s="148" t="s">
        <v>768</v>
      </c>
      <c r="F52" s="148" t="s">
        <v>769</v>
      </c>
      <c r="G52" s="148" t="s">
        <v>93</v>
      </c>
      <c r="H52" s="148" t="s">
        <v>29</v>
      </c>
      <c r="I52" s="148" t="s">
        <v>30</v>
      </c>
      <c r="J52" s="148" t="s">
        <v>31</v>
      </c>
      <c r="K52" s="148" t="s">
        <v>32</v>
      </c>
      <c r="L52" s="149" t="s">
        <v>33</v>
      </c>
      <c r="M52" s="150" t="s">
        <v>34</v>
      </c>
      <c r="N52" s="149" t="s">
        <v>100</v>
      </c>
      <c r="O52" s="149" t="s">
        <v>35</v>
      </c>
      <c r="P52" s="150" t="s">
        <v>36</v>
      </c>
      <c r="Q52" s="150" t="s">
        <v>37</v>
      </c>
      <c r="R52" s="149" t="s">
        <v>97</v>
      </c>
      <c r="S52" s="149" t="s">
        <v>657</v>
      </c>
    </row>
    <row r="53" spans="1:19" ht="15.75" customHeight="1">
      <c r="A53" s="165"/>
      <c r="B53" s="165"/>
      <c r="C53" s="165"/>
      <c r="D53" s="662" t="s">
        <v>91</v>
      </c>
      <c r="E53" s="662"/>
      <c r="F53" s="662"/>
      <c r="G53" s="662"/>
      <c r="H53" s="662"/>
      <c r="I53" s="662"/>
      <c r="J53" s="662"/>
      <c r="K53" s="662"/>
      <c r="L53" s="662"/>
      <c r="M53" s="662"/>
      <c r="N53" s="662"/>
      <c r="O53" s="662"/>
      <c r="P53" s="662"/>
      <c r="Q53" s="662"/>
      <c r="R53" s="662"/>
      <c r="S53" s="165"/>
    </row>
    <row r="54" spans="1:19" ht="13.5" customHeight="1">
      <c r="A54" s="321" t="s">
        <v>38</v>
      </c>
      <c r="B54" s="321" t="s">
        <v>94</v>
      </c>
      <c r="C54" s="322" t="s">
        <v>39</v>
      </c>
      <c r="D54" s="323">
        <v>100.7</v>
      </c>
      <c r="E54" s="324">
        <v>111.1</v>
      </c>
      <c r="F54" s="324">
        <v>97.9</v>
      </c>
      <c r="G54" s="324">
        <v>108.6</v>
      </c>
      <c r="H54" s="324">
        <v>76.3</v>
      </c>
      <c r="I54" s="324">
        <v>90.6</v>
      </c>
      <c r="J54" s="324">
        <v>102.4</v>
      </c>
      <c r="K54" s="324">
        <v>109.8</v>
      </c>
      <c r="L54" s="325">
        <v>67.9</v>
      </c>
      <c r="M54" s="325">
        <v>113.4</v>
      </c>
      <c r="N54" s="325">
        <v>98.2</v>
      </c>
      <c r="O54" s="325">
        <v>113</v>
      </c>
      <c r="P54" s="324">
        <v>101.5</v>
      </c>
      <c r="Q54" s="324">
        <v>109.5</v>
      </c>
      <c r="R54" s="324">
        <v>98.2</v>
      </c>
      <c r="S54" s="325">
        <v>97.9</v>
      </c>
    </row>
    <row r="55" spans="1:19" ht="13.5" customHeight="1">
      <c r="A55" s="326"/>
      <c r="B55" s="326" t="s">
        <v>590</v>
      </c>
      <c r="C55" s="327"/>
      <c r="D55" s="328">
        <v>100.9</v>
      </c>
      <c r="E55" s="161">
        <v>116.6</v>
      </c>
      <c r="F55" s="161">
        <v>99.2</v>
      </c>
      <c r="G55" s="161">
        <v>105.4</v>
      </c>
      <c r="H55" s="161">
        <v>78</v>
      </c>
      <c r="I55" s="161">
        <v>100.1</v>
      </c>
      <c r="J55" s="161">
        <v>102.8</v>
      </c>
      <c r="K55" s="161">
        <v>110.8</v>
      </c>
      <c r="L55" s="329">
        <v>68.6</v>
      </c>
      <c r="M55" s="329">
        <v>105.2</v>
      </c>
      <c r="N55" s="329">
        <v>95</v>
      </c>
      <c r="O55" s="329">
        <v>109.4</v>
      </c>
      <c r="P55" s="161">
        <v>94.9</v>
      </c>
      <c r="Q55" s="161">
        <v>105.5</v>
      </c>
      <c r="R55" s="161">
        <v>97.9</v>
      </c>
      <c r="S55" s="329">
        <v>97.1</v>
      </c>
    </row>
    <row r="56" spans="1:19" ht="13.5" customHeight="1">
      <c r="A56" s="326"/>
      <c r="B56" s="326" t="s">
        <v>592</v>
      </c>
      <c r="C56" s="327"/>
      <c r="D56" s="328">
        <v>100.5</v>
      </c>
      <c r="E56" s="161">
        <v>105</v>
      </c>
      <c r="F56" s="161">
        <v>99.2</v>
      </c>
      <c r="G56" s="161">
        <v>104.6</v>
      </c>
      <c r="H56" s="161">
        <v>86.8</v>
      </c>
      <c r="I56" s="161">
        <v>103.1</v>
      </c>
      <c r="J56" s="161">
        <v>101.9</v>
      </c>
      <c r="K56" s="161">
        <v>109.8</v>
      </c>
      <c r="L56" s="329">
        <v>83.4</v>
      </c>
      <c r="M56" s="329">
        <v>104.5</v>
      </c>
      <c r="N56" s="329">
        <v>96.2</v>
      </c>
      <c r="O56" s="329">
        <v>106.3</v>
      </c>
      <c r="P56" s="161">
        <v>96.8</v>
      </c>
      <c r="Q56" s="161">
        <v>101.5</v>
      </c>
      <c r="R56" s="161">
        <v>100.9</v>
      </c>
      <c r="S56" s="329">
        <v>98.8</v>
      </c>
    </row>
    <row r="57" spans="1:19" ht="13.5" customHeight="1">
      <c r="A57" s="326"/>
      <c r="B57" s="326" t="s">
        <v>593</v>
      </c>
      <c r="C57" s="327"/>
      <c r="D57" s="328">
        <v>100.4</v>
      </c>
      <c r="E57" s="161">
        <v>95.1</v>
      </c>
      <c r="F57" s="161">
        <v>98.8</v>
      </c>
      <c r="G57" s="161">
        <v>98.2</v>
      </c>
      <c r="H57" s="161">
        <v>96.2</v>
      </c>
      <c r="I57" s="161">
        <v>104.2</v>
      </c>
      <c r="J57" s="161">
        <v>101.4</v>
      </c>
      <c r="K57" s="161">
        <v>104.6</v>
      </c>
      <c r="L57" s="329">
        <v>95.8</v>
      </c>
      <c r="M57" s="329">
        <v>102.4</v>
      </c>
      <c r="N57" s="329">
        <v>101.8</v>
      </c>
      <c r="O57" s="329">
        <v>101.5</v>
      </c>
      <c r="P57" s="161">
        <v>98.7</v>
      </c>
      <c r="Q57" s="161">
        <v>101.7</v>
      </c>
      <c r="R57" s="161">
        <v>102.8</v>
      </c>
      <c r="S57" s="329">
        <v>100.8</v>
      </c>
    </row>
    <row r="58" spans="1:19" ht="13.5" customHeight="1">
      <c r="A58" s="326"/>
      <c r="B58" s="326" t="s">
        <v>333</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336</v>
      </c>
      <c r="C59" s="172"/>
      <c r="D59" s="175">
        <v>100.3</v>
      </c>
      <c r="E59" s="176">
        <v>98.4</v>
      </c>
      <c r="F59" s="176">
        <v>100.5</v>
      </c>
      <c r="G59" s="176">
        <v>97</v>
      </c>
      <c r="H59" s="176">
        <v>100.2</v>
      </c>
      <c r="I59" s="176">
        <v>99.5</v>
      </c>
      <c r="J59" s="176">
        <v>98.8</v>
      </c>
      <c r="K59" s="176">
        <v>97.1</v>
      </c>
      <c r="L59" s="176">
        <v>101.8</v>
      </c>
      <c r="M59" s="176">
        <v>100.5</v>
      </c>
      <c r="N59" s="176">
        <v>97.5</v>
      </c>
      <c r="O59" s="176">
        <v>102.1</v>
      </c>
      <c r="P59" s="176">
        <v>106.5</v>
      </c>
      <c r="Q59" s="176">
        <v>101.2</v>
      </c>
      <c r="R59" s="176">
        <v>98.9</v>
      </c>
      <c r="S59" s="176">
        <v>99</v>
      </c>
    </row>
    <row r="60" spans="1:19" ht="13.5" customHeight="1">
      <c r="A60" s="326"/>
      <c r="B60" s="326" t="s">
        <v>46</v>
      </c>
      <c r="C60" s="327"/>
      <c r="D60" s="387">
        <v>99.5</v>
      </c>
      <c r="E60" s="388">
        <v>94.9</v>
      </c>
      <c r="F60" s="388">
        <v>99.5</v>
      </c>
      <c r="G60" s="388">
        <v>97.4</v>
      </c>
      <c r="H60" s="388">
        <v>98.7</v>
      </c>
      <c r="I60" s="388">
        <v>97.7</v>
      </c>
      <c r="J60" s="388">
        <v>99</v>
      </c>
      <c r="K60" s="388">
        <v>96.5</v>
      </c>
      <c r="L60" s="388">
        <v>103.5</v>
      </c>
      <c r="M60" s="388">
        <v>98</v>
      </c>
      <c r="N60" s="388">
        <v>99.4</v>
      </c>
      <c r="O60" s="388">
        <v>105.1</v>
      </c>
      <c r="P60" s="388">
        <v>105.9</v>
      </c>
      <c r="Q60" s="388">
        <v>100.2</v>
      </c>
      <c r="R60" s="388">
        <v>100.1</v>
      </c>
      <c r="S60" s="388">
        <v>98.8</v>
      </c>
    </row>
    <row r="61" spans="1:19" ht="13.5" customHeight="1">
      <c r="A61" s="326"/>
      <c r="B61" s="326" t="s">
        <v>47</v>
      </c>
      <c r="C61" s="327"/>
      <c r="D61" s="389">
        <v>99.5</v>
      </c>
      <c r="E61" s="162">
        <v>97.8</v>
      </c>
      <c r="F61" s="162">
        <v>100.1</v>
      </c>
      <c r="G61" s="162">
        <v>95.6</v>
      </c>
      <c r="H61" s="162">
        <v>100</v>
      </c>
      <c r="I61" s="162">
        <v>97.4</v>
      </c>
      <c r="J61" s="162">
        <v>97.1</v>
      </c>
      <c r="K61" s="162">
        <v>93</v>
      </c>
      <c r="L61" s="162">
        <v>102.7</v>
      </c>
      <c r="M61" s="162">
        <v>98.5</v>
      </c>
      <c r="N61" s="162">
        <v>97.9</v>
      </c>
      <c r="O61" s="162">
        <v>103.4</v>
      </c>
      <c r="P61" s="162">
        <v>105.9</v>
      </c>
      <c r="Q61" s="162">
        <v>99.8</v>
      </c>
      <c r="R61" s="162">
        <v>98.8</v>
      </c>
      <c r="S61" s="162">
        <v>99.6</v>
      </c>
    </row>
    <row r="62" spans="1:19" ht="13.5" customHeight="1">
      <c r="A62" s="326"/>
      <c r="B62" s="326" t="s">
        <v>16</v>
      </c>
      <c r="C62" s="327"/>
      <c r="D62" s="389">
        <v>99.9</v>
      </c>
      <c r="E62" s="162">
        <v>102.3</v>
      </c>
      <c r="F62" s="162">
        <v>100.7</v>
      </c>
      <c r="G62" s="162">
        <v>99.5</v>
      </c>
      <c r="H62" s="162">
        <v>100.9</v>
      </c>
      <c r="I62" s="162">
        <v>98.7</v>
      </c>
      <c r="J62" s="162">
        <v>96.1</v>
      </c>
      <c r="K62" s="162">
        <v>92.5</v>
      </c>
      <c r="L62" s="162">
        <v>103.5</v>
      </c>
      <c r="M62" s="162">
        <v>99.6</v>
      </c>
      <c r="N62" s="162">
        <v>94.2</v>
      </c>
      <c r="O62" s="162">
        <v>103.1</v>
      </c>
      <c r="P62" s="162">
        <v>107.1</v>
      </c>
      <c r="Q62" s="162">
        <v>99.8</v>
      </c>
      <c r="R62" s="162">
        <v>101.3</v>
      </c>
      <c r="S62" s="162">
        <v>99.3</v>
      </c>
    </row>
    <row r="63" spans="1:19" ht="13.5" customHeight="1">
      <c r="A63" s="326"/>
      <c r="B63" s="326" t="s">
        <v>48</v>
      </c>
      <c r="C63" s="327"/>
      <c r="D63" s="389">
        <v>100.2</v>
      </c>
      <c r="E63" s="162">
        <v>98.6</v>
      </c>
      <c r="F63" s="162">
        <v>101.1</v>
      </c>
      <c r="G63" s="162">
        <v>96.1</v>
      </c>
      <c r="H63" s="162">
        <v>99.2</v>
      </c>
      <c r="I63" s="162">
        <v>99.7</v>
      </c>
      <c r="J63" s="162">
        <v>95.8</v>
      </c>
      <c r="K63" s="162">
        <v>92.1</v>
      </c>
      <c r="L63" s="162">
        <v>103</v>
      </c>
      <c r="M63" s="162">
        <v>99.3</v>
      </c>
      <c r="N63" s="162">
        <v>96.3</v>
      </c>
      <c r="O63" s="162">
        <v>106.8</v>
      </c>
      <c r="P63" s="162">
        <v>107.8</v>
      </c>
      <c r="Q63" s="162">
        <v>100</v>
      </c>
      <c r="R63" s="162">
        <v>98.3</v>
      </c>
      <c r="S63" s="162">
        <v>98.9</v>
      </c>
    </row>
    <row r="64" spans="1:19" ht="13.5" customHeight="1">
      <c r="A64" s="326"/>
      <c r="B64" s="326" t="s">
        <v>90</v>
      </c>
      <c r="C64" s="327"/>
      <c r="D64" s="389">
        <v>102.1</v>
      </c>
      <c r="E64" s="162">
        <v>95.4</v>
      </c>
      <c r="F64" s="162">
        <v>103.6</v>
      </c>
      <c r="G64" s="162">
        <v>95.5</v>
      </c>
      <c r="H64" s="162">
        <v>100.4</v>
      </c>
      <c r="I64" s="162">
        <v>102</v>
      </c>
      <c r="J64" s="162">
        <v>99.4</v>
      </c>
      <c r="K64" s="162">
        <v>93.8</v>
      </c>
      <c r="L64" s="162">
        <v>103.1</v>
      </c>
      <c r="M64" s="162">
        <v>99.8</v>
      </c>
      <c r="N64" s="162">
        <v>99.2</v>
      </c>
      <c r="O64" s="162">
        <v>104.2</v>
      </c>
      <c r="P64" s="162">
        <v>106.5</v>
      </c>
      <c r="Q64" s="162">
        <v>101.4</v>
      </c>
      <c r="R64" s="162">
        <v>99.3</v>
      </c>
      <c r="S64" s="162">
        <v>103.2</v>
      </c>
    </row>
    <row r="65" spans="1:19" ht="13.5" customHeight="1">
      <c r="A65" s="326" t="s">
        <v>335</v>
      </c>
      <c r="B65" s="326" t="s">
        <v>49</v>
      </c>
      <c r="C65" s="327" t="s">
        <v>594</v>
      </c>
      <c r="D65" s="389">
        <v>99.3</v>
      </c>
      <c r="E65" s="162">
        <v>91.5</v>
      </c>
      <c r="F65" s="162">
        <v>99.4</v>
      </c>
      <c r="G65" s="162">
        <v>97</v>
      </c>
      <c r="H65" s="162">
        <v>97.7</v>
      </c>
      <c r="I65" s="162">
        <v>98.5</v>
      </c>
      <c r="J65" s="162">
        <v>98.6</v>
      </c>
      <c r="K65" s="162">
        <v>96.6</v>
      </c>
      <c r="L65" s="162">
        <v>101.9</v>
      </c>
      <c r="M65" s="162">
        <v>99</v>
      </c>
      <c r="N65" s="162">
        <v>105.6</v>
      </c>
      <c r="O65" s="162">
        <v>104.1</v>
      </c>
      <c r="P65" s="162">
        <v>107.3</v>
      </c>
      <c r="Q65" s="162">
        <v>97.8</v>
      </c>
      <c r="R65" s="162">
        <v>99.3</v>
      </c>
      <c r="S65" s="162">
        <v>96.7</v>
      </c>
    </row>
    <row r="66" spans="1:19" ht="13.5" customHeight="1">
      <c r="A66" s="326"/>
      <c r="B66" s="326" t="s">
        <v>40</v>
      </c>
      <c r="C66" s="327"/>
      <c r="D66" s="389">
        <v>99.7</v>
      </c>
      <c r="E66" s="162">
        <v>96.1</v>
      </c>
      <c r="F66" s="162">
        <v>100.3</v>
      </c>
      <c r="G66" s="162">
        <v>98.1</v>
      </c>
      <c r="H66" s="162">
        <v>98.1</v>
      </c>
      <c r="I66" s="162">
        <v>101.5</v>
      </c>
      <c r="J66" s="162">
        <v>96.6</v>
      </c>
      <c r="K66" s="162">
        <v>93.3</v>
      </c>
      <c r="L66" s="162">
        <v>100.2</v>
      </c>
      <c r="M66" s="162">
        <v>97.7</v>
      </c>
      <c r="N66" s="162">
        <v>101.1</v>
      </c>
      <c r="O66" s="162">
        <v>97.2</v>
      </c>
      <c r="P66" s="162">
        <v>107.1</v>
      </c>
      <c r="Q66" s="162">
        <v>99.3</v>
      </c>
      <c r="R66" s="162">
        <v>98</v>
      </c>
      <c r="S66" s="162">
        <v>96.5</v>
      </c>
    </row>
    <row r="67" spans="1:19" ht="13.5" customHeight="1">
      <c r="A67" s="326"/>
      <c r="B67" s="326" t="s">
        <v>41</v>
      </c>
      <c r="C67" s="327"/>
      <c r="D67" s="389">
        <v>99.5</v>
      </c>
      <c r="E67" s="162">
        <v>95.1</v>
      </c>
      <c r="F67" s="162">
        <v>100.7</v>
      </c>
      <c r="G67" s="162">
        <v>96.4</v>
      </c>
      <c r="H67" s="162">
        <v>102.7</v>
      </c>
      <c r="I67" s="162">
        <v>98.4</v>
      </c>
      <c r="J67" s="162">
        <v>95.1</v>
      </c>
      <c r="K67" s="162">
        <v>98.4</v>
      </c>
      <c r="L67" s="162">
        <v>103.2</v>
      </c>
      <c r="M67" s="162">
        <v>96</v>
      </c>
      <c r="N67" s="162">
        <v>104.5</v>
      </c>
      <c r="O67" s="162">
        <v>98.1</v>
      </c>
      <c r="P67" s="162">
        <v>107.3</v>
      </c>
      <c r="Q67" s="162">
        <v>96.8</v>
      </c>
      <c r="R67" s="162">
        <v>100.1</v>
      </c>
      <c r="S67" s="162">
        <v>97.8</v>
      </c>
    </row>
    <row r="68" spans="1:19" ht="13.5" customHeight="1">
      <c r="A68" s="326"/>
      <c r="B68" s="326" t="s">
        <v>42</v>
      </c>
      <c r="C68" s="327"/>
      <c r="D68" s="389">
        <v>101.2</v>
      </c>
      <c r="E68" s="162">
        <v>95.9</v>
      </c>
      <c r="F68" s="162">
        <v>102.5</v>
      </c>
      <c r="G68" s="162">
        <v>99.2</v>
      </c>
      <c r="H68" s="162">
        <v>102.5</v>
      </c>
      <c r="I68" s="162">
        <v>103</v>
      </c>
      <c r="J68" s="162">
        <v>97.2</v>
      </c>
      <c r="K68" s="162">
        <v>100.4</v>
      </c>
      <c r="L68" s="162">
        <v>104.2</v>
      </c>
      <c r="M68" s="162">
        <v>97</v>
      </c>
      <c r="N68" s="162">
        <v>101</v>
      </c>
      <c r="O68" s="162">
        <v>106</v>
      </c>
      <c r="P68" s="162">
        <v>107.3</v>
      </c>
      <c r="Q68" s="162">
        <v>97.9</v>
      </c>
      <c r="R68" s="162">
        <v>104.4</v>
      </c>
      <c r="S68" s="162">
        <v>97.9</v>
      </c>
    </row>
    <row r="69" spans="1:19" ht="13.5" customHeight="1">
      <c r="A69" s="326"/>
      <c r="B69" s="326" t="s">
        <v>43</v>
      </c>
      <c r="C69" s="327"/>
      <c r="D69" s="389">
        <v>100.2</v>
      </c>
      <c r="E69" s="162">
        <v>98.3</v>
      </c>
      <c r="F69" s="162">
        <v>99.5</v>
      </c>
      <c r="G69" s="162">
        <v>96.9</v>
      </c>
      <c r="H69" s="162">
        <v>98.3</v>
      </c>
      <c r="I69" s="162">
        <v>99.5</v>
      </c>
      <c r="J69" s="162">
        <v>97.1</v>
      </c>
      <c r="K69" s="162">
        <v>102</v>
      </c>
      <c r="L69" s="162">
        <v>102.6</v>
      </c>
      <c r="M69" s="162">
        <v>96.8</v>
      </c>
      <c r="N69" s="162">
        <v>105.1</v>
      </c>
      <c r="O69" s="162">
        <v>103.5</v>
      </c>
      <c r="P69" s="162">
        <v>110.3</v>
      </c>
      <c r="Q69" s="162">
        <v>100.9</v>
      </c>
      <c r="R69" s="162">
        <v>101.2</v>
      </c>
      <c r="S69" s="162">
        <v>96.5</v>
      </c>
    </row>
    <row r="70" spans="1:46" ht="13.5" customHeight="1">
      <c r="A70" s="326"/>
      <c r="B70" s="326" t="s">
        <v>44</v>
      </c>
      <c r="C70" s="327"/>
      <c r="D70" s="389">
        <v>101.8</v>
      </c>
      <c r="E70" s="162">
        <v>99.5</v>
      </c>
      <c r="F70" s="162">
        <v>100.9</v>
      </c>
      <c r="G70" s="162">
        <v>96.6</v>
      </c>
      <c r="H70" s="162">
        <v>100.2</v>
      </c>
      <c r="I70" s="162">
        <v>102.4</v>
      </c>
      <c r="J70" s="162">
        <v>98.8</v>
      </c>
      <c r="K70" s="162">
        <v>96.8</v>
      </c>
      <c r="L70" s="162">
        <v>102.9</v>
      </c>
      <c r="M70" s="162">
        <v>97.4</v>
      </c>
      <c r="N70" s="162">
        <v>104</v>
      </c>
      <c r="O70" s="162">
        <v>106.8</v>
      </c>
      <c r="P70" s="162">
        <v>112.3</v>
      </c>
      <c r="Q70" s="162">
        <v>103</v>
      </c>
      <c r="R70" s="162">
        <v>102.6</v>
      </c>
      <c r="S70" s="162">
        <v>102.9</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45</v>
      </c>
      <c r="C71" s="327"/>
      <c r="D71" s="389">
        <v>100.3</v>
      </c>
      <c r="E71" s="162">
        <v>99.5</v>
      </c>
      <c r="F71" s="162">
        <v>100.5</v>
      </c>
      <c r="G71" s="162">
        <v>96.6</v>
      </c>
      <c r="H71" s="162">
        <v>100</v>
      </c>
      <c r="I71" s="162">
        <v>102.4</v>
      </c>
      <c r="J71" s="162">
        <v>97.1</v>
      </c>
      <c r="K71" s="162">
        <v>96.4</v>
      </c>
      <c r="L71" s="162">
        <v>104.5</v>
      </c>
      <c r="M71" s="162">
        <v>97.6</v>
      </c>
      <c r="N71" s="162">
        <v>103.2</v>
      </c>
      <c r="O71" s="162">
        <v>102</v>
      </c>
      <c r="P71" s="162">
        <v>110</v>
      </c>
      <c r="Q71" s="162">
        <v>99.4</v>
      </c>
      <c r="R71" s="162">
        <v>103.7</v>
      </c>
      <c r="S71" s="162">
        <v>94</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631</v>
      </c>
      <c r="C72" s="172"/>
      <c r="D72" s="173">
        <v>100.2</v>
      </c>
      <c r="E72" s="174">
        <v>94.7</v>
      </c>
      <c r="F72" s="174">
        <v>99.4</v>
      </c>
      <c r="G72" s="174">
        <v>94.7</v>
      </c>
      <c r="H72" s="174">
        <v>99.8</v>
      </c>
      <c r="I72" s="174">
        <v>103.6</v>
      </c>
      <c r="J72" s="174">
        <v>98.1</v>
      </c>
      <c r="K72" s="174">
        <v>102.7</v>
      </c>
      <c r="L72" s="174">
        <v>105</v>
      </c>
      <c r="M72" s="174">
        <v>95.5</v>
      </c>
      <c r="N72" s="174">
        <v>101.3</v>
      </c>
      <c r="O72" s="174">
        <v>102.9</v>
      </c>
      <c r="P72" s="174">
        <v>108.2</v>
      </c>
      <c r="Q72" s="174">
        <v>102.9</v>
      </c>
      <c r="R72" s="174">
        <v>102.5</v>
      </c>
      <c r="S72" s="174">
        <v>92.9</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2" t="s">
        <v>548</v>
      </c>
      <c r="E73" s="652"/>
      <c r="F73" s="652"/>
      <c r="G73" s="652"/>
      <c r="H73" s="652"/>
      <c r="I73" s="652"/>
      <c r="J73" s="652"/>
      <c r="K73" s="652"/>
      <c r="L73" s="652"/>
      <c r="M73" s="652"/>
      <c r="N73" s="652"/>
      <c r="O73" s="652"/>
      <c r="P73" s="652"/>
      <c r="Q73" s="652"/>
      <c r="R73" s="652"/>
      <c r="S73" s="652"/>
    </row>
    <row r="74" spans="1:19" ht="13.5" customHeight="1">
      <c r="A74" s="321" t="s">
        <v>38</v>
      </c>
      <c r="B74" s="321" t="s">
        <v>94</v>
      </c>
      <c r="C74" s="322" t="s">
        <v>39</v>
      </c>
      <c r="D74" s="323">
        <v>-1.5</v>
      </c>
      <c r="E74" s="324">
        <v>5.9</v>
      </c>
      <c r="F74" s="324">
        <v>0.2</v>
      </c>
      <c r="G74" s="324">
        <v>-0.6</v>
      </c>
      <c r="H74" s="324">
        <v>-7.6</v>
      </c>
      <c r="I74" s="324">
        <v>-3.5</v>
      </c>
      <c r="J74" s="324">
        <v>2.1</v>
      </c>
      <c r="K74" s="324">
        <v>-4.2</v>
      </c>
      <c r="L74" s="325">
        <v>-3</v>
      </c>
      <c r="M74" s="325">
        <v>2.1</v>
      </c>
      <c r="N74" s="325">
        <v>-13.8</v>
      </c>
      <c r="O74" s="325">
        <v>4</v>
      </c>
      <c r="P74" s="324">
        <v>-5.5</v>
      </c>
      <c r="Q74" s="324">
        <v>-6</v>
      </c>
      <c r="R74" s="324">
        <v>0.5</v>
      </c>
      <c r="S74" s="325">
        <v>0.4</v>
      </c>
    </row>
    <row r="75" spans="1:19" ht="13.5" customHeight="1">
      <c r="A75" s="326"/>
      <c r="B75" s="326" t="s">
        <v>590</v>
      </c>
      <c r="C75" s="327"/>
      <c r="D75" s="328">
        <v>0.2</v>
      </c>
      <c r="E75" s="161">
        <v>4.9</v>
      </c>
      <c r="F75" s="161">
        <v>1.4</v>
      </c>
      <c r="G75" s="161">
        <v>-2.9</v>
      </c>
      <c r="H75" s="161">
        <v>2.2</v>
      </c>
      <c r="I75" s="161">
        <v>10.4</v>
      </c>
      <c r="J75" s="161">
        <v>0.4</v>
      </c>
      <c r="K75" s="161">
        <v>0.8</v>
      </c>
      <c r="L75" s="329">
        <v>1</v>
      </c>
      <c r="M75" s="329">
        <v>-7.2</v>
      </c>
      <c r="N75" s="329">
        <v>-3.2</v>
      </c>
      <c r="O75" s="329">
        <v>-3.3</v>
      </c>
      <c r="P75" s="161">
        <v>-6.5</v>
      </c>
      <c r="Q75" s="161">
        <v>-3.5</v>
      </c>
      <c r="R75" s="161">
        <v>-0.3</v>
      </c>
      <c r="S75" s="329">
        <v>-0.8</v>
      </c>
    </row>
    <row r="76" spans="1:19" ht="13.5" customHeight="1">
      <c r="A76" s="326"/>
      <c r="B76" s="326" t="s">
        <v>592</v>
      </c>
      <c r="C76" s="327"/>
      <c r="D76" s="328">
        <v>-0.3</v>
      </c>
      <c r="E76" s="161">
        <v>-9.9</v>
      </c>
      <c r="F76" s="161">
        <v>-0.1</v>
      </c>
      <c r="G76" s="161">
        <v>-0.8</v>
      </c>
      <c r="H76" s="161">
        <v>11.2</v>
      </c>
      <c r="I76" s="161">
        <v>3</v>
      </c>
      <c r="J76" s="161">
        <v>-0.9</v>
      </c>
      <c r="K76" s="161">
        <v>-0.8</v>
      </c>
      <c r="L76" s="329">
        <v>21.6</v>
      </c>
      <c r="M76" s="329">
        <v>-0.6</v>
      </c>
      <c r="N76" s="329">
        <v>1.3</v>
      </c>
      <c r="O76" s="329">
        <v>-2.8</v>
      </c>
      <c r="P76" s="161">
        <v>1.9</v>
      </c>
      <c r="Q76" s="161">
        <v>-3.9</v>
      </c>
      <c r="R76" s="161">
        <v>3.1</v>
      </c>
      <c r="S76" s="329">
        <v>1.8</v>
      </c>
    </row>
    <row r="77" spans="1:19" ht="13.5" customHeight="1">
      <c r="A77" s="326"/>
      <c r="B77" s="326" t="s">
        <v>593</v>
      </c>
      <c r="C77" s="327"/>
      <c r="D77" s="328">
        <v>-0.1</v>
      </c>
      <c r="E77" s="161">
        <v>-9.5</v>
      </c>
      <c r="F77" s="161">
        <v>-0.3</v>
      </c>
      <c r="G77" s="161">
        <v>-6.1</v>
      </c>
      <c r="H77" s="161">
        <v>10.9</v>
      </c>
      <c r="I77" s="161">
        <v>1.1</v>
      </c>
      <c r="J77" s="161">
        <v>-0.5</v>
      </c>
      <c r="K77" s="161">
        <v>-4.7</v>
      </c>
      <c r="L77" s="329">
        <v>14.9</v>
      </c>
      <c r="M77" s="329">
        <v>-2</v>
      </c>
      <c r="N77" s="329">
        <v>5.8</v>
      </c>
      <c r="O77" s="329">
        <v>-4.5</v>
      </c>
      <c r="P77" s="161">
        <v>2</v>
      </c>
      <c r="Q77" s="161">
        <v>0.2</v>
      </c>
      <c r="R77" s="161">
        <v>1.9</v>
      </c>
      <c r="S77" s="329">
        <v>2</v>
      </c>
    </row>
    <row r="78" spans="1:19" ht="13.5" customHeight="1">
      <c r="A78" s="326"/>
      <c r="B78" s="326" t="s">
        <v>333</v>
      </c>
      <c r="C78" s="327"/>
      <c r="D78" s="328">
        <v>-0.4</v>
      </c>
      <c r="E78" s="161">
        <v>5.2</v>
      </c>
      <c r="F78" s="161">
        <v>1.2</v>
      </c>
      <c r="G78" s="161">
        <v>1.8</v>
      </c>
      <c r="H78" s="161">
        <v>4</v>
      </c>
      <c r="I78" s="161">
        <v>-4</v>
      </c>
      <c r="J78" s="161">
        <v>-1.4</v>
      </c>
      <c r="K78" s="161">
        <v>-4.5</v>
      </c>
      <c r="L78" s="329">
        <v>4.3</v>
      </c>
      <c r="M78" s="329">
        <v>-2.4</v>
      </c>
      <c r="N78" s="329">
        <v>-1.8</v>
      </c>
      <c r="O78" s="329">
        <v>-1.5</v>
      </c>
      <c r="P78" s="161">
        <v>1.3</v>
      </c>
      <c r="Q78" s="161">
        <v>-1.7</v>
      </c>
      <c r="R78" s="161">
        <v>-2.8</v>
      </c>
      <c r="S78" s="329">
        <v>-0.8</v>
      </c>
    </row>
    <row r="79" spans="1:19" ht="13.5" customHeight="1">
      <c r="A79" s="230"/>
      <c r="B79" s="171" t="s">
        <v>336</v>
      </c>
      <c r="C79" s="172"/>
      <c r="D79" s="175">
        <v>0.3</v>
      </c>
      <c r="E79" s="176">
        <v>-1.7</v>
      </c>
      <c r="F79" s="176">
        <v>0.6</v>
      </c>
      <c r="G79" s="176">
        <v>-3</v>
      </c>
      <c r="H79" s="176">
        <v>0.2</v>
      </c>
      <c r="I79" s="176">
        <v>-0.6</v>
      </c>
      <c r="J79" s="176">
        <v>-1.2</v>
      </c>
      <c r="K79" s="176">
        <v>-2.9</v>
      </c>
      <c r="L79" s="176">
        <v>1.8</v>
      </c>
      <c r="M79" s="176">
        <v>0.4</v>
      </c>
      <c r="N79" s="176">
        <v>-2.5</v>
      </c>
      <c r="O79" s="176">
        <v>2.1</v>
      </c>
      <c r="P79" s="176">
        <v>6.6</v>
      </c>
      <c r="Q79" s="176">
        <v>1.3</v>
      </c>
      <c r="R79" s="176">
        <v>-1.2</v>
      </c>
      <c r="S79" s="176">
        <v>-1</v>
      </c>
    </row>
    <row r="80" spans="1:19" ht="13.5" customHeight="1">
      <c r="A80" s="326"/>
      <c r="B80" s="326" t="s">
        <v>46</v>
      </c>
      <c r="C80" s="327"/>
      <c r="D80" s="387">
        <v>0.9</v>
      </c>
      <c r="E80" s="388">
        <v>-6</v>
      </c>
      <c r="F80" s="388">
        <v>-0.2</v>
      </c>
      <c r="G80" s="388">
        <v>0.3</v>
      </c>
      <c r="H80" s="388">
        <v>0.3</v>
      </c>
      <c r="I80" s="388">
        <v>-1.2</v>
      </c>
      <c r="J80" s="388">
        <v>1.2</v>
      </c>
      <c r="K80" s="388">
        <v>-4.6</v>
      </c>
      <c r="L80" s="388">
        <v>2.5</v>
      </c>
      <c r="M80" s="388">
        <v>-1.5</v>
      </c>
      <c r="N80" s="388">
        <v>-1.2</v>
      </c>
      <c r="O80" s="388">
        <v>6.3</v>
      </c>
      <c r="P80" s="388">
        <v>8.6</v>
      </c>
      <c r="Q80" s="388">
        <v>4.2</v>
      </c>
      <c r="R80" s="388">
        <v>0.8</v>
      </c>
      <c r="S80" s="388">
        <v>1.5</v>
      </c>
    </row>
    <row r="81" spans="1:19" ht="13.5" customHeight="1">
      <c r="A81" s="326"/>
      <c r="B81" s="326" t="s">
        <v>47</v>
      </c>
      <c r="C81" s="327"/>
      <c r="D81" s="389">
        <v>0.4</v>
      </c>
      <c r="E81" s="162">
        <v>-4.8</v>
      </c>
      <c r="F81" s="162">
        <v>0.6</v>
      </c>
      <c r="G81" s="162">
        <v>-1.4</v>
      </c>
      <c r="H81" s="162">
        <v>1</v>
      </c>
      <c r="I81" s="162">
        <v>1.2</v>
      </c>
      <c r="J81" s="162">
        <v>-3.8</v>
      </c>
      <c r="K81" s="162">
        <v>-8.6</v>
      </c>
      <c r="L81" s="162">
        <v>2.9</v>
      </c>
      <c r="M81" s="162">
        <v>0.1</v>
      </c>
      <c r="N81" s="162">
        <v>-0.3</v>
      </c>
      <c r="O81" s="162">
        <v>3.4</v>
      </c>
      <c r="P81" s="162">
        <v>1</v>
      </c>
      <c r="Q81" s="162">
        <v>2.3</v>
      </c>
      <c r="R81" s="162">
        <v>-1.8</v>
      </c>
      <c r="S81" s="162">
        <v>2.3</v>
      </c>
    </row>
    <row r="82" spans="1:19" ht="13.5" customHeight="1">
      <c r="A82" s="326"/>
      <c r="B82" s="326" t="s">
        <v>16</v>
      </c>
      <c r="C82" s="327"/>
      <c r="D82" s="389">
        <v>0.4</v>
      </c>
      <c r="E82" s="162">
        <v>1.8</v>
      </c>
      <c r="F82" s="162">
        <v>-0.6</v>
      </c>
      <c r="G82" s="162">
        <v>-0.2</v>
      </c>
      <c r="H82" s="162">
        <v>-1.5</v>
      </c>
      <c r="I82" s="162">
        <v>-0.3</v>
      </c>
      <c r="J82" s="162">
        <v>-2.2</v>
      </c>
      <c r="K82" s="162">
        <v>-8.4</v>
      </c>
      <c r="L82" s="162">
        <v>2.9</v>
      </c>
      <c r="M82" s="162">
        <v>0.7</v>
      </c>
      <c r="N82" s="162">
        <v>0.2</v>
      </c>
      <c r="O82" s="162">
        <v>3.4</v>
      </c>
      <c r="P82" s="162">
        <v>5.3</v>
      </c>
      <c r="Q82" s="162">
        <v>3.6</v>
      </c>
      <c r="R82" s="162">
        <v>4.3</v>
      </c>
      <c r="S82" s="162">
        <v>0.2</v>
      </c>
    </row>
    <row r="83" spans="1:19" ht="13.5" customHeight="1">
      <c r="A83" s="326"/>
      <c r="B83" s="326" t="s">
        <v>48</v>
      </c>
      <c r="C83" s="327"/>
      <c r="D83" s="389">
        <v>0.5</v>
      </c>
      <c r="E83" s="162">
        <v>-2.8</v>
      </c>
      <c r="F83" s="162">
        <v>-0.8</v>
      </c>
      <c r="G83" s="162">
        <v>-2</v>
      </c>
      <c r="H83" s="162">
        <v>-2.3</v>
      </c>
      <c r="I83" s="162">
        <v>-1.1</v>
      </c>
      <c r="J83" s="162">
        <v>-6.5</v>
      </c>
      <c r="K83" s="162">
        <v>-9.4</v>
      </c>
      <c r="L83" s="162">
        <v>4.2</v>
      </c>
      <c r="M83" s="162">
        <v>2.6</v>
      </c>
      <c r="N83" s="162">
        <v>3</v>
      </c>
      <c r="O83" s="162">
        <v>2.4</v>
      </c>
      <c r="P83" s="162">
        <v>11.6</v>
      </c>
      <c r="Q83" s="162">
        <v>5</v>
      </c>
      <c r="R83" s="162">
        <v>-0.4</v>
      </c>
      <c r="S83" s="162">
        <v>1.2</v>
      </c>
    </row>
    <row r="84" spans="1:19" ht="13.5" customHeight="1">
      <c r="A84" s="326"/>
      <c r="B84" s="326" t="s">
        <v>90</v>
      </c>
      <c r="C84" s="327"/>
      <c r="D84" s="389">
        <v>1.5</v>
      </c>
      <c r="E84" s="162">
        <v>-6.2</v>
      </c>
      <c r="F84" s="162">
        <v>2.4</v>
      </c>
      <c r="G84" s="162">
        <v>-4.5</v>
      </c>
      <c r="H84" s="162">
        <v>-1.6</v>
      </c>
      <c r="I84" s="162">
        <v>-0.3</v>
      </c>
      <c r="J84" s="162">
        <v>-0.4</v>
      </c>
      <c r="K84" s="162">
        <v>-8.2</v>
      </c>
      <c r="L84" s="162">
        <v>4.1</v>
      </c>
      <c r="M84" s="162">
        <v>-0.8</v>
      </c>
      <c r="N84" s="162">
        <v>3.8</v>
      </c>
      <c r="O84" s="162">
        <v>1.2</v>
      </c>
      <c r="P84" s="162">
        <v>0.2</v>
      </c>
      <c r="Q84" s="162">
        <v>3.2</v>
      </c>
      <c r="R84" s="162">
        <v>0.3</v>
      </c>
      <c r="S84" s="162">
        <v>3.8</v>
      </c>
    </row>
    <row r="85" spans="1:19" ht="13.5" customHeight="1">
      <c r="A85" s="326" t="s">
        <v>335</v>
      </c>
      <c r="B85" s="326" t="s">
        <v>49</v>
      </c>
      <c r="C85" s="327" t="s">
        <v>594</v>
      </c>
      <c r="D85" s="389">
        <v>0.2</v>
      </c>
      <c r="E85" s="162">
        <v>-4</v>
      </c>
      <c r="F85" s="162">
        <v>1.2</v>
      </c>
      <c r="G85" s="162">
        <v>0.5</v>
      </c>
      <c r="H85" s="162">
        <v>-1.8</v>
      </c>
      <c r="I85" s="162">
        <v>0</v>
      </c>
      <c r="J85" s="162">
        <v>-1.1</v>
      </c>
      <c r="K85" s="162">
        <v>-3.1</v>
      </c>
      <c r="L85" s="162">
        <v>3.7</v>
      </c>
      <c r="M85" s="162">
        <v>-1.4</v>
      </c>
      <c r="N85" s="162">
        <v>9.1</v>
      </c>
      <c r="O85" s="162">
        <v>5</v>
      </c>
      <c r="P85" s="162">
        <v>0.9</v>
      </c>
      <c r="Q85" s="162">
        <v>-1.9</v>
      </c>
      <c r="R85" s="162">
        <v>0</v>
      </c>
      <c r="S85" s="162">
        <v>-4.2</v>
      </c>
    </row>
    <row r="86" spans="1:19" ht="13.5" customHeight="1">
      <c r="A86" s="326"/>
      <c r="B86" s="326" t="s">
        <v>40</v>
      </c>
      <c r="C86" s="327"/>
      <c r="D86" s="389">
        <v>0.2</v>
      </c>
      <c r="E86" s="162">
        <v>-6.3</v>
      </c>
      <c r="F86" s="162">
        <v>-0.1</v>
      </c>
      <c r="G86" s="162">
        <v>1.3</v>
      </c>
      <c r="H86" s="162">
        <v>-1</v>
      </c>
      <c r="I86" s="162">
        <v>1.7</v>
      </c>
      <c r="J86" s="162">
        <v>0.1</v>
      </c>
      <c r="K86" s="162">
        <v>-4.9</v>
      </c>
      <c r="L86" s="162">
        <v>2</v>
      </c>
      <c r="M86" s="162">
        <v>-3.4</v>
      </c>
      <c r="N86" s="162">
        <v>8</v>
      </c>
      <c r="O86" s="162">
        <v>3.7</v>
      </c>
      <c r="P86" s="162">
        <v>0.5</v>
      </c>
      <c r="Q86" s="162">
        <v>-0.9</v>
      </c>
      <c r="R86" s="162">
        <v>0.4</v>
      </c>
      <c r="S86" s="162">
        <v>0.3</v>
      </c>
    </row>
    <row r="87" spans="1:19" ht="13.5" customHeight="1">
      <c r="A87" s="326"/>
      <c r="B87" s="326" t="s">
        <v>41</v>
      </c>
      <c r="C87" s="327"/>
      <c r="D87" s="389">
        <v>-0.2</v>
      </c>
      <c r="E87" s="162">
        <v>-4.9</v>
      </c>
      <c r="F87" s="162">
        <v>0.5</v>
      </c>
      <c r="G87" s="162">
        <v>-1</v>
      </c>
      <c r="H87" s="162">
        <v>0.4</v>
      </c>
      <c r="I87" s="162">
        <v>0.9</v>
      </c>
      <c r="J87" s="162">
        <v>-1.2</v>
      </c>
      <c r="K87" s="162">
        <v>-2.9</v>
      </c>
      <c r="L87" s="162">
        <v>4.2</v>
      </c>
      <c r="M87" s="162">
        <v>-5.9</v>
      </c>
      <c r="N87" s="162">
        <v>7.1</v>
      </c>
      <c r="O87" s="162">
        <v>-0.7</v>
      </c>
      <c r="P87" s="162">
        <v>-0.1</v>
      </c>
      <c r="Q87" s="162">
        <v>-3.7</v>
      </c>
      <c r="R87" s="162">
        <v>1.9</v>
      </c>
      <c r="S87" s="162">
        <v>2</v>
      </c>
    </row>
    <row r="88" spans="1:19" ht="13.5" customHeight="1">
      <c r="A88" s="326"/>
      <c r="B88" s="326" t="s">
        <v>42</v>
      </c>
      <c r="C88" s="327"/>
      <c r="D88" s="389">
        <v>-1.4</v>
      </c>
      <c r="E88" s="162">
        <v>-8.6</v>
      </c>
      <c r="F88" s="162">
        <v>0</v>
      </c>
      <c r="G88" s="162">
        <v>2.6</v>
      </c>
      <c r="H88" s="162">
        <v>-1.3</v>
      </c>
      <c r="I88" s="162">
        <v>-1.6</v>
      </c>
      <c r="J88" s="162">
        <v>-4.4</v>
      </c>
      <c r="K88" s="162">
        <v>-4.4</v>
      </c>
      <c r="L88" s="162">
        <v>3.6</v>
      </c>
      <c r="M88" s="162">
        <v>-6.7</v>
      </c>
      <c r="N88" s="162">
        <v>0.6</v>
      </c>
      <c r="O88" s="162">
        <v>2.1</v>
      </c>
      <c r="P88" s="162">
        <v>0.3</v>
      </c>
      <c r="Q88" s="162">
        <v>-5</v>
      </c>
      <c r="R88" s="162">
        <v>6.6</v>
      </c>
      <c r="S88" s="162">
        <v>0</v>
      </c>
    </row>
    <row r="89" spans="1:19" ht="13.5" customHeight="1">
      <c r="A89" s="326"/>
      <c r="B89" s="326" t="s">
        <v>43</v>
      </c>
      <c r="C89" s="327"/>
      <c r="D89" s="389">
        <v>0.1</v>
      </c>
      <c r="E89" s="162">
        <v>-0.2</v>
      </c>
      <c r="F89" s="162">
        <v>0.7</v>
      </c>
      <c r="G89" s="162">
        <v>-1.5</v>
      </c>
      <c r="H89" s="162">
        <v>-0.4</v>
      </c>
      <c r="I89" s="162">
        <v>-0.9</v>
      </c>
      <c r="J89" s="162">
        <v>-5</v>
      </c>
      <c r="K89" s="162">
        <v>0</v>
      </c>
      <c r="L89" s="162">
        <v>-1.1</v>
      </c>
      <c r="M89" s="162">
        <v>-4</v>
      </c>
      <c r="N89" s="162">
        <v>6.6</v>
      </c>
      <c r="O89" s="162">
        <v>1.9</v>
      </c>
      <c r="P89" s="162">
        <v>4.4</v>
      </c>
      <c r="Q89" s="162">
        <v>-1.4</v>
      </c>
      <c r="R89" s="162">
        <v>4.1</v>
      </c>
      <c r="S89" s="162">
        <v>0.8</v>
      </c>
    </row>
    <row r="90" spans="1:19" ht="13.5" customHeight="1">
      <c r="A90" s="326"/>
      <c r="B90" s="326" t="s">
        <v>44</v>
      </c>
      <c r="C90" s="327"/>
      <c r="D90" s="389">
        <v>0.4</v>
      </c>
      <c r="E90" s="162">
        <v>4.5</v>
      </c>
      <c r="F90" s="162">
        <v>0.1</v>
      </c>
      <c r="G90" s="162">
        <v>-0.6</v>
      </c>
      <c r="H90" s="162">
        <v>-0.2</v>
      </c>
      <c r="I90" s="162">
        <v>2.5</v>
      </c>
      <c r="J90" s="162">
        <v>-5.3</v>
      </c>
      <c r="K90" s="162">
        <v>1</v>
      </c>
      <c r="L90" s="162">
        <v>1.1</v>
      </c>
      <c r="M90" s="162">
        <v>-3.7</v>
      </c>
      <c r="N90" s="162">
        <v>6.4</v>
      </c>
      <c r="O90" s="162">
        <v>3.2</v>
      </c>
      <c r="P90" s="162">
        <v>4.8</v>
      </c>
      <c r="Q90" s="162">
        <v>-1.2</v>
      </c>
      <c r="R90" s="162">
        <v>4.3</v>
      </c>
      <c r="S90" s="162">
        <v>1.7</v>
      </c>
    </row>
    <row r="91" spans="1:19" ht="13.5" customHeight="1">
      <c r="A91" s="326"/>
      <c r="B91" s="326" t="s">
        <v>45</v>
      </c>
      <c r="C91" s="327"/>
      <c r="D91" s="389">
        <v>-0.2</v>
      </c>
      <c r="E91" s="162">
        <v>4.8</v>
      </c>
      <c r="F91" s="162">
        <v>-0.1</v>
      </c>
      <c r="G91" s="162">
        <v>-0.7</v>
      </c>
      <c r="H91" s="162">
        <v>0.1</v>
      </c>
      <c r="I91" s="162">
        <v>5.2</v>
      </c>
      <c r="J91" s="162">
        <v>-0.3</v>
      </c>
      <c r="K91" s="162">
        <v>1.6</v>
      </c>
      <c r="L91" s="162">
        <v>0</v>
      </c>
      <c r="M91" s="162">
        <v>-3.5</v>
      </c>
      <c r="N91" s="162">
        <v>5</v>
      </c>
      <c r="O91" s="162">
        <v>0.2</v>
      </c>
      <c r="P91" s="162">
        <v>5.1</v>
      </c>
      <c r="Q91" s="162">
        <v>-3.7</v>
      </c>
      <c r="R91" s="162">
        <v>3.1</v>
      </c>
      <c r="S91" s="162">
        <v>-6.8</v>
      </c>
    </row>
    <row r="92" spans="1:19" ht="13.5" customHeight="1">
      <c r="A92" s="171"/>
      <c r="B92" s="338" t="s">
        <v>631</v>
      </c>
      <c r="C92" s="231"/>
      <c r="D92" s="174">
        <v>0.7</v>
      </c>
      <c r="E92" s="174">
        <v>-0.2</v>
      </c>
      <c r="F92" s="174">
        <v>-0.1</v>
      </c>
      <c r="G92" s="174">
        <v>-2.8</v>
      </c>
      <c r="H92" s="174">
        <v>1.1</v>
      </c>
      <c r="I92" s="174">
        <v>6</v>
      </c>
      <c r="J92" s="174">
        <v>-0.9</v>
      </c>
      <c r="K92" s="174">
        <v>6.4</v>
      </c>
      <c r="L92" s="174">
        <v>1.4</v>
      </c>
      <c r="M92" s="174">
        <v>-2.6</v>
      </c>
      <c r="N92" s="174">
        <v>1.9</v>
      </c>
      <c r="O92" s="174">
        <v>-2.1</v>
      </c>
      <c r="P92" s="174">
        <v>2.2</v>
      </c>
      <c r="Q92" s="174">
        <v>2.7</v>
      </c>
      <c r="R92" s="174">
        <v>2.4</v>
      </c>
      <c r="S92" s="174">
        <v>-6</v>
      </c>
    </row>
    <row r="93" spans="1:35" ht="27" customHeight="1">
      <c r="A93" s="654" t="s">
        <v>770</v>
      </c>
      <c r="B93" s="654"/>
      <c r="C93" s="654"/>
      <c r="D93" s="240">
        <v>-0.1</v>
      </c>
      <c r="E93" s="239">
        <v>-4.8</v>
      </c>
      <c r="F93" s="239">
        <v>-1.1</v>
      </c>
      <c r="G93" s="239">
        <v>-2</v>
      </c>
      <c r="H93" s="239">
        <v>-0.2</v>
      </c>
      <c r="I93" s="239">
        <v>1.2</v>
      </c>
      <c r="J93" s="239">
        <v>1</v>
      </c>
      <c r="K93" s="239">
        <v>6.5</v>
      </c>
      <c r="L93" s="239">
        <v>0.5</v>
      </c>
      <c r="M93" s="239">
        <v>-2.2</v>
      </c>
      <c r="N93" s="239">
        <v>-1.8</v>
      </c>
      <c r="O93" s="239">
        <v>0.9</v>
      </c>
      <c r="P93" s="239">
        <v>-1.6</v>
      </c>
      <c r="Q93" s="239">
        <v>3.5</v>
      </c>
      <c r="R93" s="239">
        <v>-1.2</v>
      </c>
      <c r="S93" s="239">
        <v>-1.2</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1"/>
      <c r="E94" s="341"/>
      <c r="F94" s="341"/>
      <c r="G94" s="341"/>
      <c r="H94" s="341"/>
      <c r="I94" s="341"/>
      <c r="J94" s="341"/>
      <c r="K94" s="341"/>
      <c r="L94" s="341"/>
      <c r="M94" s="341"/>
      <c r="N94" s="341"/>
      <c r="O94" s="341"/>
      <c r="P94" s="341"/>
      <c r="Q94" s="341"/>
      <c r="R94" s="341"/>
      <c r="S94" s="341"/>
      <c r="T94" s="318"/>
      <c r="U94" s="318"/>
      <c r="V94" s="318"/>
      <c r="W94" s="318"/>
      <c r="X94" s="318"/>
      <c r="Y94" s="318"/>
      <c r="Z94" s="318"/>
      <c r="AA94" s="318"/>
      <c r="AB94" s="318"/>
      <c r="AC94" s="318"/>
      <c r="AD94" s="318"/>
      <c r="AE94" s="318"/>
      <c r="AF94" s="318"/>
      <c r="AG94" s="318"/>
      <c r="AH94" s="318"/>
      <c r="AI94" s="318"/>
      <c r="AJ94" s="318"/>
    </row>
  </sheetData>
  <sheetProtection/>
  <mergeCells count="11">
    <mergeCell ref="H3:O3"/>
    <mergeCell ref="A4:C6"/>
    <mergeCell ref="D7:R7"/>
    <mergeCell ref="A93:C93"/>
    <mergeCell ref="G2:N2"/>
    <mergeCell ref="A50:C52"/>
    <mergeCell ref="D53:R53"/>
    <mergeCell ref="D73:S73"/>
    <mergeCell ref="D27:S27"/>
    <mergeCell ref="A47:C47"/>
    <mergeCell ref="H49:O49"/>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00265361</cp:lastModifiedBy>
  <cp:lastPrinted>2017-10-19T06:38:35Z</cp:lastPrinted>
  <dcterms:created xsi:type="dcterms:W3CDTF">2003-04-22T00:03:15Z</dcterms:created>
  <dcterms:modified xsi:type="dcterms:W3CDTF">2017-10-20T04:26:10Z</dcterms:modified>
  <cp:category/>
  <cp:version/>
  <cp:contentType/>
  <cp:contentStatus/>
</cp:coreProperties>
</file>