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45" windowWidth="13260" windowHeight="8970" activeTab="0"/>
  </bookViews>
  <sheets>
    <sheet name="事業所数、従業員数 (構成比) " sheetId="1" r:id="rId1"/>
    <sheet name="事業所数、従業員数（増減数）" sheetId="2" r:id="rId2"/>
  </sheets>
  <definedNames>
    <definedName name="data">#REF!</definedName>
    <definedName name="_xlnm.Print_Area" localSheetId="0">'事業所数、従業員数 (構成比) '!$B$1:$N$54</definedName>
    <definedName name="_xlnm.Print_Area" localSheetId="1">'事業所数、従業員数（増減数）'!$B$1:$N$54</definedName>
  </definedNames>
  <calcPr fullCalcOnLoad="1"/>
</workbook>
</file>

<file path=xl/sharedStrings.xml><?xml version="1.0" encoding="utf-8"?>
<sst xmlns="http://schemas.openxmlformats.org/spreadsheetml/2006/main" count="128" uniqueCount="67">
  <si>
    <t>　　　　項目</t>
  </si>
  <si>
    <t>全国計</t>
  </si>
  <si>
    <t>静岡県計</t>
  </si>
  <si>
    <t>1 伊豆半島</t>
  </si>
  <si>
    <t>　熱海市</t>
  </si>
  <si>
    <t>　伊東市</t>
  </si>
  <si>
    <t>　下田市</t>
  </si>
  <si>
    <t>　伊豆市</t>
  </si>
  <si>
    <t>　伊豆の国市</t>
  </si>
  <si>
    <t>2 東部</t>
  </si>
  <si>
    <t>　沼津市</t>
  </si>
  <si>
    <t>　三島市</t>
  </si>
  <si>
    <t>　富士市</t>
  </si>
  <si>
    <t>　富士宮市</t>
  </si>
  <si>
    <t>　御殿場市</t>
  </si>
  <si>
    <t>　裾野市</t>
  </si>
  <si>
    <t>3 中部</t>
  </si>
  <si>
    <t>　静岡市</t>
  </si>
  <si>
    <t>　焼津市</t>
  </si>
  <si>
    <t>　藤枝市</t>
  </si>
  <si>
    <t>　島田市</t>
  </si>
  <si>
    <t>　御前崎市</t>
  </si>
  <si>
    <t>　菊川市</t>
  </si>
  <si>
    <t>　掛川市</t>
  </si>
  <si>
    <t>　袋井市</t>
  </si>
  <si>
    <t>　磐田市</t>
  </si>
  <si>
    <t>5 西部</t>
  </si>
  <si>
    <t>　浜松市</t>
  </si>
  <si>
    <t>　湖西市</t>
  </si>
  <si>
    <t>　牧の原市</t>
  </si>
  <si>
    <t>4 志太榛原
　・中東遠</t>
  </si>
  <si>
    <t>平成13年</t>
  </si>
  <si>
    <t>増減数</t>
  </si>
  <si>
    <t>市町</t>
  </si>
  <si>
    <t>平成18年</t>
  </si>
  <si>
    <t>平成13年～18年</t>
  </si>
  <si>
    <t>事業所数</t>
  </si>
  <si>
    <t>従業者数</t>
  </si>
  <si>
    <r>
      <t>増減率</t>
    </r>
    <r>
      <rPr>
        <sz val="8"/>
        <rFont val="ＭＳ 明朝"/>
        <family val="1"/>
      </rPr>
      <t>（%）</t>
    </r>
  </si>
  <si>
    <t>　　　　　    市町別事業所数・従業者数</t>
  </si>
  <si>
    <t>　東伊豆町</t>
  </si>
  <si>
    <t>　河津町</t>
  </si>
  <si>
    <t>　南伊豆町</t>
  </si>
  <si>
    <t>　松崎町</t>
  </si>
  <si>
    <t>　西伊豆町</t>
  </si>
  <si>
    <t>　小山町</t>
  </si>
  <si>
    <t>　長泉町</t>
  </si>
  <si>
    <t>　清水町</t>
  </si>
  <si>
    <t>　函南町</t>
  </si>
  <si>
    <t>　 芝川町</t>
  </si>
  <si>
    <t>　富士川町</t>
  </si>
  <si>
    <t>　由比町</t>
  </si>
  <si>
    <t>　岡部町</t>
  </si>
  <si>
    <t>　大井川町</t>
  </si>
  <si>
    <t>　吉田町</t>
  </si>
  <si>
    <t>　川根町</t>
  </si>
  <si>
    <t>　川根本町</t>
  </si>
  <si>
    <t>　森町</t>
  </si>
  <si>
    <t>　新居町</t>
  </si>
  <si>
    <t>　由比町</t>
  </si>
  <si>
    <t>構成比　　　　（％）</t>
  </si>
  <si>
    <t>増減率　　　　（%）</t>
  </si>
  <si>
    <t>　</t>
  </si>
  <si>
    <t xml:space="preserve"> </t>
  </si>
  <si>
    <t>　芝川町</t>
  </si>
  <si>
    <t>　牧之原市</t>
  </si>
  <si>
    <t>　　　　　  表6  市町別事業所数・従業者数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</si>
</sst>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;&quot;-&quot;##,###,###,##0"/>
    <numFmt numFmtId="185" formatCode="##,###,###,##0;&quot;-&quot;#,###,###,##0"/>
    <numFmt numFmtId="186" formatCode="\ ###,###,##0.0;&quot;-&quot;###,###,##0.0"/>
    <numFmt numFmtId="187" formatCode="#,##0_);[Red]\(#,##0\)"/>
    <numFmt numFmtId="188" formatCode="#,##0_ "/>
    <numFmt numFmtId="189" formatCode="0.0_ "/>
    <numFmt numFmtId="190" formatCode="#,##0;&quot;▲ &quot;#,##0"/>
    <numFmt numFmtId="191" formatCode="0.0;&quot;▲ &quot;0.0"/>
    <numFmt numFmtId="192" formatCode="#,##0.0;&quot;▲ &quot;#,##0.0"/>
    <numFmt numFmtId="193" formatCode="#,##0.0_ "/>
    <numFmt numFmtId="194" formatCode="0_ "/>
    <numFmt numFmtId="195" formatCode="0.00_ "/>
    <numFmt numFmtId="196" formatCode="0.0%"/>
    <numFmt numFmtId="197" formatCode="0.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88" fontId="7" fillId="0" borderId="3" xfId="0" applyNumberFormat="1" applyFont="1" applyBorder="1" applyAlignment="1" applyProtection="1">
      <alignment vertical="center" wrapText="1"/>
      <protection locked="0"/>
    </xf>
    <xf numFmtId="188" fontId="7" fillId="0" borderId="4" xfId="0" applyNumberFormat="1" applyFont="1" applyBorder="1" applyAlignment="1" applyProtection="1">
      <alignment vertical="center" wrapText="1"/>
      <protection locked="0"/>
    </xf>
    <xf numFmtId="188" fontId="7" fillId="0" borderId="5" xfId="0" applyNumberFormat="1" applyFont="1" applyBorder="1" applyAlignment="1" applyProtection="1">
      <alignment vertical="center" wrapText="1"/>
      <protection locked="0"/>
    </xf>
    <xf numFmtId="188" fontId="7" fillId="0" borderId="6" xfId="0" applyNumberFormat="1" applyFont="1" applyBorder="1" applyAlignment="1" applyProtection="1">
      <alignment vertical="center" wrapText="1"/>
      <protection locked="0"/>
    </xf>
    <xf numFmtId="188" fontId="7" fillId="0" borderId="5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188" fontId="7" fillId="0" borderId="11" xfId="0" applyNumberFormat="1" applyFont="1" applyBorder="1" applyAlignment="1" applyProtection="1">
      <alignment vertical="center" wrapText="1"/>
      <protection locked="0"/>
    </xf>
    <xf numFmtId="188" fontId="7" fillId="0" borderId="12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188" fontId="7" fillId="0" borderId="14" xfId="0" applyNumberFormat="1" applyFont="1" applyBorder="1" applyAlignment="1" applyProtection="1">
      <alignment vertical="center" wrapText="1"/>
      <protection locked="0"/>
    </xf>
    <xf numFmtId="188" fontId="7" fillId="0" borderId="15" xfId="0" applyNumberFormat="1" applyFont="1" applyBorder="1" applyAlignment="1" applyProtection="1">
      <alignment vertical="center" wrapText="1"/>
      <protection locked="0"/>
    </xf>
    <xf numFmtId="188" fontId="7" fillId="0" borderId="14" xfId="0" applyNumberFormat="1" applyFont="1" applyBorder="1" applyAlignment="1" applyProtection="1">
      <alignment vertical="center"/>
      <protection locked="0"/>
    </xf>
    <xf numFmtId="188" fontId="7" fillId="0" borderId="16" xfId="0" applyNumberFormat="1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horizontal="justify" vertical="center" wrapText="1"/>
      <protection locked="0"/>
    </xf>
    <xf numFmtId="188" fontId="7" fillId="0" borderId="18" xfId="0" applyNumberFormat="1" applyFont="1" applyBorder="1" applyAlignment="1" applyProtection="1">
      <alignment vertical="center"/>
      <protection locked="0"/>
    </xf>
    <xf numFmtId="188" fontId="7" fillId="0" borderId="19" xfId="0" applyNumberFormat="1" applyFont="1" applyBorder="1" applyAlignment="1" applyProtection="1">
      <alignment vertical="center" wrapText="1"/>
      <protection/>
    </xf>
    <xf numFmtId="188" fontId="7" fillId="0" borderId="20" xfId="0" applyNumberFormat="1" applyFont="1" applyBorder="1" applyAlignment="1" applyProtection="1">
      <alignment vertical="center" wrapText="1"/>
      <protection/>
    </xf>
    <xf numFmtId="188" fontId="7" fillId="0" borderId="19" xfId="0" applyNumberFormat="1" applyFont="1" applyBorder="1" applyAlignment="1" applyProtection="1">
      <alignment vertical="center"/>
      <protection locked="0"/>
    </xf>
    <xf numFmtId="188" fontId="7" fillId="0" borderId="21" xfId="0" applyNumberFormat="1" applyFont="1" applyBorder="1" applyAlignment="1" applyProtection="1">
      <alignment vertical="center" wrapText="1"/>
      <protection/>
    </xf>
    <xf numFmtId="188" fontId="7" fillId="0" borderId="3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justify" vertical="center" wrapText="1"/>
      <protection locked="0"/>
    </xf>
    <xf numFmtId="188" fontId="7" fillId="0" borderId="23" xfId="0" applyNumberFormat="1" applyFont="1" applyBorder="1" applyAlignment="1" applyProtection="1">
      <alignment vertical="center" wrapText="1"/>
      <protection/>
    </xf>
    <xf numFmtId="188" fontId="7" fillId="0" borderId="24" xfId="0" applyNumberFormat="1" applyFont="1" applyBorder="1" applyAlignment="1" applyProtection="1">
      <alignment vertical="center" wrapText="1"/>
      <protection/>
    </xf>
    <xf numFmtId="188" fontId="7" fillId="0" borderId="25" xfId="0" applyNumberFormat="1" applyFont="1" applyBorder="1" applyAlignment="1" applyProtection="1">
      <alignment vertical="center" wrapText="1"/>
      <protection/>
    </xf>
    <xf numFmtId="188" fontId="7" fillId="0" borderId="19" xfId="0" applyNumberFormat="1" applyFont="1" applyBorder="1" applyAlignment="1" applyProtection="1">
      <alignment vertical="center" wrapText="1"/>
      <protection locked="0"/>
    </xf>
    <xf numFmtId="188" fontId="7" fillId="0" borderId="20" xfId="0" applyNumberFormat="1" applyFont="1" applyBorder="1" applyAlignment="1" applyProtection="1">
      <alignment vertical="center" wrapText="1"/>
      <protection locked="0"/>
    </xf>
    <xf numFmtId="188" fontId="7" fillId="0" borderId="21" xfId="0" applyNumberFormat="1" applyFont="1" applyBorder="1" applyAlignment="1" applyProtection="1">
      <alignment vertical="center" wrapText="1"/>
      <protection locked="0"/>
    </xf>
    <xf numFmtId="188" fontId="7" fillId="0" borderId="10" xfId="0" applyNumberFormat="1" applyFont="1" applyBorder="1" applyAlignment="1" applyProtection="1">
      <alignment horizontal="right" vertical="center"/>
      <protection locked="0"/>
    </xf>
    <xf numFmtId="188" fontId="7" fillId="0" borderId="11" xfId="0" applyNumberFormat="1" applyFont="1" applyBorder="1" applyAlignment="1" applyProtection="1">
      <alignment horizontal="right" vertical="center"/>
      <protection locked="0"/>
    </xf>
    <xf numFmtId="188" fontId="7" fillId="0" borderId="17" xfId="0" applyNumberFormat="1" applyFont="1" applyBorder="1" applyAlignment="1" applyProtection="1">
      <alignment horizontal="right" vertical="center"/>
      <protection locked="0"/>
    </xf>
    <xf numFmtId="188" fontId="7" fillId="0" borderId="21" xfId="0" applyNumberFormat="1" applyFont="1" applyBorder="1" applyAlignment="1" applyProtection="1">
      <alignment horizontal="right" vertical="center"/>
      <protection locked="0"/>
    </xf>
    <xf numFmtId="188" fontId="7" fillId="0" borderId="22" xfId="0" applyNumberFormat="1" applyFont="1" applyBorder="1" applyAlignment="1" applyProtection="1">
      <alignment horizontal="right" vertical="center"/>
      <protection locked="0"/>
    </xf>
    <xf numFmtId="188" fontId="7" fillId="0" borderId="25" xfId="0" applyNumberFormat="1" applyFont="1" applyBorder="1" applyAlignment="1" applyProtection="1">
      <alignment horizontal="right" vertical="center"/>
      <protection locked="0"/>
    </xf>
    <xf numFmtId="188" fontId="7" fillId="0" borderId="2" xfId="0" applyNumberFormat="1" applyFont="1" applyBorder="1" applyAlignment="1" applyProtection="1">
      <alignment horizontal="right" vertical="center"/>
      <protection locked="0"/>
    </xf>
    <xf numFmtId="188" fontId="7" fillId="0" borderId="12" xfId="0" applyNumberFormat="1" applyFont="1" applyBorder="1" applyAlignment="1" applyProtection="1">
      <alignment horizontal="right" vertical="center"/>
      <protection locked="0"/>
    </xf>
    <xf numFmtId="188" fontId="7" fillId="0" borderId="13" xfId="0" applyNumberFormat="1" applyFont="1" applyBorder="1" applyAlignment="1" applyProtection="1">
      <alignment horizontal="right" vertical="center"/>
      <protection locked="0"/>
    </xf>
    <xf numFmtId="188" fontId="7" fillId="0" borderId="16" xfId="0" applyNumberFormat="1" applyFont="1" applyBorder="1" applyAlignment="1" applyProtection="1">
      <alignment horizontal="right" vertical="center"/>
      <protection locked="0"/>
    </xf>
    <xf numFmtId="189" fontId="7" fillId="0" borderId="21" xfId="0" applyNumberFormat="1" applyFont="1" applyBorder="1" applyAlignment="1" applyProtection="1">
      <alignment vertical="center"/>
      <protection locked="0"/>
    </xf>
    <xf numFmtId="189" fontId="7" fillId="0" borderId="25" xfId="0" applyNumberFormat="1" applyFont="1" applyBorder="1" applyAlignment="1" applyProtection="1">
      <alignment vertical="center"/>
      <protection locked="0"/>
    </xf>
    <xf numFmtId="189" fontId="7" fillId="0" borderId="11" xfId="0" applyNumberFormat="1" applyFont="1" applyBorder="1" applyAlignment="1" applyProtection="1">
      <alignment vertical="center"/>
      <protection locked="0"/>
    </xf>
    <xf numFmtId="189" fontId="7" fillId="0" borderId="12" xfId="0" applyNumberFormat="1" applyFont="1" applyBorder="1" applyAlignment="1" applyProtection="1">
      <alignment vertical="center"/>
      <protection locked="0"/>
    </xf>
    <xf numFmtId="189" fontId="7" fillId="0" borderId="16" xfId="0" applyNumberFormat="1" applyFont="1" applyBorder="1" applyAlignment="1" applyProtection="1">
      <alignment vertical="center"/>
      <protection locked="0"/>
    </xf>
    <xf numFmtId="188" fontId="7" fillId="0" borderId="17" xfId="0" applyNumberFormat="1" applyFont="1" applyBorder="1" applyAlignment="1" applyProtection="1">
      <alignment vertical="center"/>
      <protection locked="0"/>
    </xf>
    <xf numFmtId="188" fontId="7" fillId="0" borderId="22" xfId="0" applyNumberFormat="1" applyFont="1" applyBorder="1" applyAlignment="1" applyProtection="1">
      <alignment vertical="center"/>
      <protection locked="0"/>
    </xf>
    <xf numFmtId="188" fontId="7" fillId="0" borderId="10" xfId="0" applyNumberFormat="1" applyFont="1" applyBorder="1" applyAlignment="1" applyProtection="1">
      <alignment vertical="center"/>
      <protection locked="0"/>
    </xf>
    <xf numFmtId="188" fontId="7" fillId="0" borderId="2" xfId="0" applyNumberFormat="1" applyFont="1" applyBorder="1" applyAlignment="1" applyProtection="1">
      <alignment vertical="center"/>
      <protection locked="0"/>
    </xf>
    <xf numFmtId="188" fontId="7" fillId="0" borderId="13" xfId="0" applyNumberFormat="1" applyFont="1" applyBorder="1" applyAlignment="1" applyProtection="1">
      <alignment vertical="center"/>
      <protection locked="0"/>
    </xf>
    <xf numFmtId="193" fontId="7" fillId="0" borderId="21" xfId="0" applyNumberFormat="1" applyFont="1" applyBorder="1" applyAlignment="1" applyProtection="1">
      <alignment vertical="center"/>
      <protection locked="0"/>
    </xf>
    <xf numFmtId="193" fontId="7" fillId="0" borderId="25" xfId="0" applyNumberFormat="1" applyFont="1" applyBorder="1" applyAlignment="1" applyProtection="1">
      <alignment vertical="center"/>
      <protection locked="0"/>
    </xf>
    <xf numFmtId="193" fontId="7" fillId="0" borderId="11" xfId="0" applyNumberFormat="1" applyFont="1" applyBorder="1" applyAlignment="1" applyProtection="1">
      <alignment vertical="center"/>
      <protection locked="0"/>
    </xf>
    <xf numFmtId="193" fontId="7" fillId="0" borderId="12" xfId="0" applyNumberFormat="1" applyFont="1" applyBorder="1" applyAlignment="1" applyProtection="1">
      <alignment vertical="center"/>
      <protection locked="0"/>
    </xf>
    <xf numFmtId="193" fontId="7" fillId="0" borderId="16" xfId="0" applyNumberFormat="1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188" fontId="7" fillId="0" borderId="27" xfId="0" applyNumberFormat="1" applyFont="1" applyBorder="1" applyAlignment="1" applyProtection="1">
      <alignment horizontal="right" vertical="center"/>
      <protection locked="0"/>
    </xf>
    <xf numFmtId="188" fontId="7" fillId="0" borderId="15" xfId="0" applyNumberFormat="1" applyFont="1" applyBorder="1" applyAlignment="1" applyProtection="1">
      <alignment horizontal="right" vertical="center"/>
      <protection locked="0"/>
    </xf>
    <xf numFmtId="188" fontId="7" fillId="0" borderId="28" xfId="0" applyNumberFormat="1" applyFont="1" applyBorder="1" applyAlignment="1" applyProtection="1">
      <alignment vertical="center"/>
      <protection locked="0"/>
    </xf>
    <xf numFmtId="188" fontId="7" fillId="0" borderId="27" xfId="0" applyNumberFormat="1" applyFont="1" applyBorder="1" applyAlignment="1" applyProtection="1">
      <alignment vertical="center"/>
      <protection locked="0"/>
    </xf>
    <xf numFmtId="188" fontId="7" fillId="0" borderId="29" xfId="0" applyNumberFormat="1" applyFont="1" applyBorder="1" applyAlignment="1" applyProtection="1">
      <alignment vertical="center"/>
      <protection locked="0"/>
    </xf>
    <xf numFmtId="188" fontId="7" fillId="0" borderId="30" xfId="0" applyNumberFormat="1" applyFont="1" applyBorder="1" applyAlignment="1" applyProtection="1">
      <alignment vertical="center"/>
      <protection locked="0"/>
    </xf>
    <xf numFmtId="188" fontId="7" fillId="0" borderId="31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193" fontId="7" fillId="0" borderId="32" xfId="0" applyNumberFormat="1" applyFont="1" applyBorder="1" applyAlignment="1" applyProtection="1">
      <alignment vertical="center"/>
      <protection locked="0"/>
    </xf>
    <xf numFmtId="193" fontId="7" fillId="0" borderId="33" xfId="0" applyNumberFormat="1" applyFont="1" applyBorder="1" applyAlignment="1" applyProtection="1">
      <alignment vertical="center"/>
      <protection locked="0"/>
    </xf>
    <xf numFmtId="193" fontId="7" fillId="0" borderId="34" xfId="0" applyNumberFormat="1" applyFont="1" applyBorder="1" applyAlignment="1" applyProtection="1">
      <alignment vertical="center"/>
      <protection locked="0"/>
    </xf>
    <xf numFmtId="193" fontId="7" fillId="0" borderId="35" xfId="0" applyNumberFormat="1" applyFont="1" applyBorder="1" applyAlignment="1" applyProtection="1">
      <alignment vertical="center"/>
      <protection locked="0"/>
    </xf>
    <xf numFmtId="189" fontId="7" fillId="0" borderId="27" xfId="0" applyNumberFormat="1" applyFont="1" applyBorder="1" applyAlignment="1" applyProtection="1">
      <alignment vertical="center"/>
      <protection locked="0"/>
    </xf>
    <xf numFmtId="188" fontId="7" fillId="0" borderId="36" xfId="0" applyNumberFormat="1" applyFont="1" applyBorder="1" applyAlignment="1" applyProtection="1">
      <alignment vertical="center"/>
      <protection locked="0"/>
    </xf>
    <xf numFmtId="189" fontId="7" fillId="0" borderId="36" xfId="0" applyNumberFormat="1" applyFont="1" applyBorder="1" applyAlignment="1" applyProtection="1">
      <alignment vertical="center"/>
      <protection locked="0"/>
    </xf>
    <xf numFmtId="189" fontId="7" fillId="0" borderId="31" xfId="0" applyNumberFormat="1" applyFont="1" applyBorder="1" applyAlignment="1" applyProtection="1">
      <alignment vertical="center"/>
      <protection locked="0"/>
    </xf>
    <xf numFmtId="189" fontId="7" fillId="0" borderId="37" xfId="0" applyNumberFormat="1" applyFont="1" applyBorder="1" applyAlignment="1" applyProtection="1">
      <alignment vertical="center"/>
      <protection locked="0"/>
    </xf>
    <xf numFmtId="189" fontId="7" fillId="0" borderId="28" xfId="0" applyNumberFormat="1" applyFont="1" applyBorder="1" applyAlignment="1" applyProtection="1">
      <alignment vertical="center"/>
      <protection locked="0"/>
    </xf>
    <xf numFmtId="189" fontId="7" fillId="0" borderId="29" xfId="0" applyNumberFormat="1" applyFont="1" applyBorder="1" applyAlignment="1" applyProtection="1">
      <alignment vertical="center"/>
      <protection locked="0"/>
    </xf>
    <xf numFmtId="193" fontId="7" fillId="0" borderId="38" xfId="0" applyNumberFormat="1" applyFont="1" applyBorder="1" applyAlignment="1" applyProtection="1">
      <alignment vertical="center"/>
      <protection locked="0"/>
    </xf>
    <xf numFmtId="189" fontId="7" fillId="0" borderId="39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56" fontId="7" fillId="0" borderId="42" xfId="0" applyNumberFormat="1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wrapText="1"/>
    </xf>
    <xf numFmtId="56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952500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52500" cy="6667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952500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52500" cy="6667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pane ySplit="5" topLeftCell="BM6" activePane="topLeft" state="frozen"/>
      <selection pane="topLeft" activeCell="C2" sqref="C2"/>
      <selection pane="bottomLeft" activeCell="B56" sqref="B56"/>
    </sheetView>
  </sheetViews>
  <sheetFormatPr defaultColWidth="9.00390625" defaultRowHeight="13.5"/>
  <cols>
    <col min="1" max="1" width="4.875" style="1" hidden="1" customWidth="1"/>
    <col min="2" max="2" width="12.75390625" style="1" customWidth="1"/>
    <col min="3" max="3" width="10.625" style="1" customWidth="1"/>
    <col min="4" max="4" width="10.25390625" style="1" customWidth="1"/>
    <col min="5" max="5" width="9.75390625" style="1" customWidth="1"/>
    <col min="6" max="6" width="9.125" style="1" customWidth="1"/>
    <col min="7" max="7" width="12.00390625" style="1" customWidth="1"/>
    <col min="8" max="9" width="10.625" style="1" hidden="1" customWidth="1"/>
    <col min="10" max="10" width="11.375" style="1" customWidth="1"/>
    <col min="11" max="12" width="10.625" style="1" hidden="1" customWidth="1"/>
    <col min="13" max="13" width="11.25390625" style="1" customWidth="1"/>
    <col min="14" max="14" width="9.125" style="1" customWidth="1"/>
    <col min="15" max="16384" width="9.00390625" style="1" customWidth="1"/>
  </cols>
  <sheetData>
    <row r="1" spans="2:14" ht="15.75" customHeight="1">
      <c r="B1" s="84" t="s">
        <v>66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5.75" customHeight="1">
      <c r="B2" s="17"/>
      <c r="M2" s="92"/>
      <c r="N2" s="93"/>
    </row>
    <row r="3" spans="2:14" ht="15.75" customHeight="1">
      <c r="B3" s="10"/>
      <c r="C3" s="85" t="s">
        <v>36</v>
      </c>
      <c r="D3" s="86"/>
      <c r="E3" s="86"/>
      <c r="F3" s="87"/>
      <c r="G3" s="86" t="s">
        <v>37</v>
      </c>
      <c r="H3" s="86"/>
      <c r="I3" s="86"/>
      <c r="J3" s="86"/>
      <c r="K3" s="86"/>
      <c r="L3" s="86"/>
      <c r="M3" s="86"/>
      <c r="N3" s="87"/>
    </row>
    <row r="4" spans="1:14" ht="15.75" customHeight="1">
      <c r="A4" s="2"/>
      <c r="B4" s="11" t="s">
        <v>0</v>
      </c>
      <c r="C4" s="88" t="s">
        <v>34</v>
      </c>
      <c r="D4" s="90" t="s">
        <v>31</v>
      </c>
      <c r="E4" s="104" t="s">
        <v>60</v>
      </c>
      <c r="F4" s="106" t="s">
        <v>61</v>
      </c>
      <c r="G4" s="94" t="s">
        <v>34</v>
      </c>
      <c r="H4" s="95"/>
      <c r="I4" s="96"/>
      <c r="J4" s="100" t="s">
        <v>31</v>
      </c>
      <c r="K4" s="95"/>
      <c r="L4" s="101"/>
      <c r="M4" s="104" t="s">
        <v>60</v>
      </c>
      <c r="N4" s="106" t="s">
        <v>61</v>
      </c>
    </row>
    <row r="5" spans="1:15" ht="24" customHeight="1">
      <c r="A5" s="3"/>
      <c r="B5" s="14" t="s">
        <v>33</v>
      </c>
      <c r="C5" s="89"/>
      <c r="D5" s="91"/>
      <c r="E5" s="105"/>
      <c r="F5" s="107"/>
      <c r="G5" s="97"/>
      <c r="H5" s="98"/>
      <c r="I5" s="99"/>
      <c r="J5" s="102"/>
      <c r="K5" s="98"/>
      <c r="L5" s="103"/>
      <c r="M5" s="105"/>
      <c r="N5" s="107"/>
      <c r="O5" s="70"/>
    </row>
    <row r="6" spans="1:14" ht="15" customHeight="1">
      <c r="A6" s="3"/>
      <c r="B6" s="13" t="s">
        <v>1</v>
      </c>
      <c r="C6" s="37">
        <v>5911101</v>
      </c>
      <c r="D6" s="38">
        <v>6349969</v>
      </c>
      <c r="E6" s="76" t="s">
        <v>62</v>
      </c>
      <c r="F6" s="47">
        <f aca="true" t="shared" si="0" ref="F6:F37">ROUND((C6/D6-1)*100,1)</f>
        <v>-6.9</v>
      </c>
      <c r="G6" s="37">
        <v>58788458</v>
      </c>
      <c r="H6" s="24"/>
      <c r="I6" s="24"/>
      <c r="J6" s="38">
        <v>60157509</v>
      </c>
      <c r="K6" s="6"/>
      <c r="L6" s="16"/>
      <c r="M6" s="76" t="s">
        <v>63</v>
      </c>
      <c r="N6" s="57">
        <f aca="true" t="shared" si="1" ref="N6:N37">ROUND((G6/J6-1)*100,1)</f>
        <v>-2.3</v>
      </c>
    </row>
    <row r="7" spans="1:14" ht="15" customHeight="1">
      <c r="A7" s="3"/>
      <c r="B7" s="23" t="s">
        <v>2</v>
      </c>
      <c r="C7" s="63">
        <f>IF(SUMIF($A$8:$A$54,1,C$8:C$54)=0,"",SUMIF($A$8:$A$54,1,C$8:C$54))</f>
        <v>191677</v>
      </c>
      <c r="D7" s="64">
        <f>IF(SUMIF($A$8:$A$54,1,D$8:D$54)=0,"",SUMIF($A$8:$A$54,1,D$8:D$54))</f>
        <v>207920</v>
      </c>
      <c r="E7" s="75">
        <f>ROUND((+C7/191677)*100,1)</f>
        <v>100</v>
      </c>
      <c r="F7" s="47">
        <f t="shared" si="0"/>
        <v>-7.8</v>
      </c>
      <c r="G7" s="27">
        <f aca="true" t="shared" si="2" ref="G7:L7">IF(SUMIF($A$8:$A$54,1,G$8:G$54)=0,"",SUMIF($A$8:$A$54,1,G$8:G$54))</f>
        <v>1827150</v>
      </c>
      <c r="H7" s="25">
        <f t="shared" si="2"/>
        <v>954890</v>
      </c>
      <c r="I7" s="26">
        <f t="shared" si="2"/>
        <v>698624</v>
      </c>
      <c r="J7" s="64">
        <f t="shared" si="2"/>
        <v>1887602</v>
      </c>
      <c r="K7" s="25">
        <f t="shared" si="2"/>
        <v>1000460</v>
      </c>
      <c r="L7" s="28">
        <f t="shared" si="2"/>
        <v>740067</v>
      </c>
      <c r="M7" s="75">
        <f>ROUND((+G7/1827150)*100,1)</f>
        <v>100</v>
      </c>
      <c r="N7" s="57">
        <f t="shared" si="1"/>
        <v>-3.2</v>
      </c>
    </row>
    <row r="8" spans="1:14" ht="15" customHeight="1">
      <c r="A8" s="3">
        <v>1</v>
      </c>
      <c r="B8" s="30" t="s">
        <v>3</v>
      </c>
      <c r="C8" s="41">
        <f>IF(SUM(C9:C18)=0,"",SUM(C9:C18))</f>
        <v>19922</v>
      </c>
      <c r="D8" s="42">
        <f>IF(SUM(D9:D18)=0,"",SUM(D9:D18))</f>
        <v>22398</v>
      </c>
      <c r="E8" s="75">
        <f aca="true" t="shared" si="3" ref="E8:E54">ROUND((+C8/191677)*100,1)</f>
        <v>10.4</v>
      </c>
      <c r="F8" s="48">
        <f t="shared" si="0"/>
        <v>-11.1</v>
      </c>
      <c r="G8" s="41">
        <f aca="true" t="shared" si="4" ref="G8:L8">IF(SUM(G9:G18)=0,"",SUM(G9:G18))</f>
        <v>125912</v>
      </c>
      <c r="H8" s="31">
        <f t="shared" si="4"/>
        <v>61499</v>
      </c>
      <c r="I8" s="32">
        <f t="shared" si="4"/>
        <v>57657</v>
      </c>
      <c r="J8" s="42">
        <f t="shared" si="4"/>
        <v>137857</v>
      </c>
      <c r="K8" s="31">
        <f t="shared" si="4"/>
        <v>64654</v>
      </c>
      <c r="L8" s="33">
        <f t="shared" si="4"/>
        <v>62603</v>
      </c>
      <c r="M8" s="81">
        <f aca="true" t="shared" si="5" ref="M8:M54">ROUND((+G8/1827150)*100,1)</f>
        <v>6.9</v>
      </c>
      <c r="N8" s="71">
        <f t="shared" si="1"/>
        <v>-8.7</v>
      </c>
    </row>
    <row r="9" spans="1:14" ht="15" customHeight="1">
      <c r="A9" s="3"/>
      <c r="B9" s="12" t="s">
        <v>4</v>
      </c>
      <c r="C9" s="37">
        <v>3223</v>
      </c>
      <c r="D9" s="38">
        <v>3713</v>
      </c>
      <c r="E9" s="77">
        <f t="shared" si="3"/>
        <v>1.7</v>
      </c>
      <c r="F9" s="49">
        <f t="shared" si="0"/>
        <v>-13.2</v>
      </c>
      <c r="G9" s="37">
        <v>22033</v>
      </c>
      <c r="H9" s="4">
        <v>11629</v>
      </c>
      <c r="I9" s="5">
        <v>10641</v>
      </c>
      <c r="J9" s="29">
        <v>24380</v>
      </c>
      <c r="K9" s="4">
        <v>11588</v>
      </c>
      <c r="L9" s="15">
        <v>11016</v>
      </c>
      <c r="M9" s="79">
        <f t="shared" si="5"/>
        <v>1.2</v>
      </c>
      <c r="N9" s="59">
        <f t="shared" si="1"/>
        <v>-9.6</v>
      </c>
    </row>
    <row r="10" spans="1:14" ht="15" customHeight="1">
      <c r="A10" s="3"/>
      <c r="B10" s="13" t="s">
        <v>5</v>
      </c>
      <c r="C10" s="43">
        <v>5072</v>
      </c>
      <c r="D10" s="44">
        <v>5825</v>
      </c>
      <c r="E10" s="78">
        <f t="shared" si="3"/>
        <v>2.6</v>
      </c>
      <c r="F10" s="50">
        <f t="shared" si="0"/>
        <v>-12.9</v>
      </c>
      <c r="G10" s="43">
        <v>31088</v>
      </c>
      <c r="H10" s="6">
        <v>14842</v>
      </c>
      <c r="I10" s="7">
        <v>14089</v>
      </c>
      <c r="J10" s="8">
        <v>33710</v>
      </c>
      <c r="K10" s="6">
        <v>15616</v>
      </c>
      <c r="L10" s="16">
        <v>15546</v>
      </c>
      <c r="M10" s="80">
        <f t="shared" si="5"/>
        <v>1.7</v>
      </c>
      <c r="N10" s="60">
        <f t="shared" si="1"/>
        <v>-7.8</v>
      </c>
    </row>
    <row r="11" spans="1:14" ht="15" customHeight="1">
      <c r="A11" s="3"/>
      <c r="B11" s="13" t="s">
        <v>6</v>
      </c>
      <c r="C11" s="43">
        <v>2420</v>
      </c>
      <c r="D11" s="44">
        <v>2701</v>
      </c>
      <c r="E11" s="78">
        <f t="shared" si="3"/>
        <v>1.3</v>
      </c>
      <c r="F11" s="50">
        <f t="shared" si="0"/>
        <v>-10.4</v>
      </c>
      <c r="G11" s="43">
        <v>13631</v>
      </c>
      <c r="H11" s="6">
        <v>6276</v>
      </c>
      <c r="I11" s="7">
        <v>5797</v>
      </c>
      <c r="J11" s="8">
        <v>14902</v>
      </c>
      <c r="K11" s="6">
        <v>6891</v>
      </c>
      <c r="L11" s="16">
        <v>6470</v>
      </c>
      <c r="M11" s="80">
        <f t="shared" si="5"/>
        <v>0.7</v>
      </c>
      <c r="N11" s="60">
        <f t="shared" si="1"/>
        <v>-8.5</v>
      </c>
    </row>
    <row r="12" spans="1:14" ht="15" customHeight="1">
      <c r="A12" s="3"/>
      <c r="B12" s="13" t="s">
        <v>7</v>
      </c>
      <c r="C12" s="43">
        <v>2258</v>
      </c>
      <c r="D12" s="44">
        <v>2508</v>
      </c>
      <c r="E12" s="78">
        <f t="shared" si="3"/>
        <v>1.2</v>
      </c>
      <c r="F12" s="50">
        <f t="shared" si="0"/>
        <v>-10</v>
      </c>
      <c r="G12" s="43">
        <v>15737</v>
      </c>
      <c r="H12" s="6">
        <v>7362</v>
      </c>
      <c r="I12" s="7">
        <v>7426</v>
      </c>
      <c r="J12" s="8">
        <v>17250</v>
      </c>
      <c r="K12" s="6">
        <v>7724</v>
      </c>
      <c r="L12" s="16">
        <v>8155</v>
      </c>
      <c r="M12" s="80">
        <f t="shared" si="5"/>
        <v>0.9</v>
      </c>
      <c r="N12" s="60">
        <f t="shared" si="1"/>
        <v>-8.8</v>
      </c>
    </row>
    <row r="13" spans="1:14" ht="15" customHeight="1">
      <c r="A13" s="3"/>
      <c r="B13" s="13" t="s">
        <v>8</v>
      </c>
      <c r="C13" s="43">
        <v>2768</v>
      </c>
      <c r="D13" s="44">
        <v>3044</v>
      </c>
      <c r="E13" s="78">
        <f t="shared" si="3"/>
        <v>1.4</v>
      </c>
      <c r="F13" s="50">
        <f t="shared" si="0"/>
        <v>-9.1</v>
      </c>
      <c r="G13" s="43">
        <v>21349</v>
      </c>
      <c r="H13" s="6">
        <v>10785</v>
      </c>
      <c r="I13" s="7">
        <v>9425</v>
      </c>
      <c r="J13" s="8">
        <v>23006</v>
      </c>
      <c r="K13" s="6">
        <v>11351</v>
      </c>
      <c r="L13" s="16">
        <v>10198</v>
      </c>
      <c r="M13" s="80">
        <f t="shared" si="5"/>
        <v>1.2</v>
      </c>
      <c r="N13" s="60">
        <f t="shared" si="1"/>
        <v>-7.2</v>
      </c>
    </row>
    <row r="14" spans="1:14" ht="15" customHeight="1">
      <c r="A14" s="3"/>
      <c r="B14" s="13" t="s">
        <v>40</v>
      </c>
      <c r="C14" s="43">
        <v>1032</v>
      </c>
      <c r="D14" s="44">
        <v>1211</v>
      </c>
      <c r="E14" s="78">
        <f t="shared" si="3"/>
        <v>0.5</v>
      </c>
      <c r="F14" s="50">
        <f t="shared" si="0"/>
        <v>-14.8</v>
      </c>
      <c r="G14" s="43">
        <v>6852</v>
      </c>
      <c r="H14" s="6">
        <v>3370</v>
      </c>
      <c r="I14" s="7">
        <v>3366</v>
      </c>
      <c r="J14" s="8">
        <v>7976</v>
      </c>
      <c r="K14" s="6">
        <v>3777</v>
      </c>
      <c r="L14" s="16">
        <v>3755</v>
      </c>
      <c r="M14" s="80">
        <f t="shared" si="5"/>
        <v>0.4</v>
      </c>
      <c r="N14" s="60">
        <f t="shared" si="1"/>
        <v>-14.1</v>
      </c>
    </row>
    <row r="15" spans="1:14" ht="15" customHeight="1">
      <c r="A15" s="3"/>
      <c r="B15" s="13" t="s">
        <v>41</v>
      </c>
      <c r="C15" s="43">
        <v>707</v>
      </c>
      <c r="D15" s="44">
        <v>732</v>
      </c>
      <c r="E15" s="78">
        <f t="shared" si="3"/>
        <v>0.4</v>
      </c>
      <c r="F15" s="50">
        <f t="shared" si="0"/>
        <v>-3.4</v>
      </c>
      <c r="G15" s="43">
        <v>3444</v>
      </c>
      <c r="H15" s="6">
        <v>1711</v>
      </c>
      <c r="I15" s="7">
        <v>1526</v>
      </c>
      <c r="J15" s="8">
        <v>3773</v>
      </c>
      <c r="K15" s="6">
        <v>1808</v>
      </c>
      <c r="L15" s="16">
        <v>1656</v>
      </c>
      <c r="M15" s="80">
        <f t="shared" si="5"/>
        <v>0.2</v>
      </c>
      <c r="N15" s="60">
        <f t="shared" si="1"/>
        <v>-8.7</v>
      </c>
    </row>
    <row r="16" spans="1:14" ht="15" customHeight="1">
      <c r="A16" s="3"/>
      <c r="B16" s="13" t="s">
        <v>42</v>
      </c>
      <c r="C16" s="43">
        <v>841</v>
      </c>
      <c r="D16" s="44">
        <v>902</v>
      </c>
      <c r="E16" s="78">
        <f t="shared" si="3"/>
        <v>0.4</v>
      </c>
      <c r="F16" s="50">
        <f t="shared" si="0"/>
        <v>-6.8</v>
      </c>
      <c r="G16" s="43">
        <v>3735</v>
      </c>
      <c r="H16" s="6">
        <v>1676</v>
      </c>
      <c r="I16" s="7">
        <v>1587</v>
      </c>
      <c r="J16" s="8">
        <v>4054</v>
      </c>
      <c r="K16" s="6">
        <v>1856</v>
      </c>
      <c r="L16" s="16">
        <v>1762</v>
      </c>
      <c r="M16" s="80">
        <f t="shared" si="5"/>
        <v>0.2</v>
      </c>
      <c r="N16" s="60">
        <f t="shared" si="1"/>
        <v>-7.9</v>
      </c>
    </row>
    <row r="17" spans="1:14" ht="15" customHeight="1">
      <c r="A17" s="3"/>
      <c r="B17" s="13" t="s">
        <v>43</v>
      </c>
      <c r="C17" s="43">
        <v>750</v>
      </c>
      <c r="D17" s="44">
        <v>788</v>
      </c>
      <c r="E17" s="78">
        <f t="shared" si="3"/>
        <v>0.4</v>
      </c>
      <c r="F17" s="50">
        <f t="shared" si="0"/>
        <v>-4.8</v>
      </c>
      <c r="G17" s="43">
        <v>3233</v>
      </c>
      <c r="H17" s="6">
        <v>1467</v>
      </c>
      <c r="I17" s="7">
        <v>1501</v>
      </c>
      <c r="J17" s="8">
        <v>3439</v>
      </c>
      <c r="K17" s="6">
        <v>1528</v>
      </c>
      <c r="L17" s="16">
        <v>1579</v>
      </c>
      <c r="M17" s="80">
        <f t="shared" si="5"/>
        <v>0.2</v>
      </c>
      <c r="N17" s="60">
        <f t="shared" si="1"/>
        <v>-6</v>
      </c>
    </row>
    <row r="18" spans="1:14" ht="15" customHeight="1">
      <c r="A18" s="3"/>
      <c r="B18" s="23" t="s">
        <v>44</v>
      </c>
      <c r="C18" s="39">
        <v>851</v>
      </c>
      <c r="D18" s="40">
        <v>974</v>
      </c>
      <c r="E18" s="75">
        <f t="shared" si="3"/>
        <v>0.4</v>
      </c>
      <c r="F18" s="47">
        <f t="shared" si="0"/>
        <v>-12.6</v>
      </c>
      <c r="G18" s="39">
        <v>4810</v>
      </c>
      <c r="H18" s="34">
        <v>2381</v>
      </c>
      <c r="I18" s="35">
        <v>2299</v>
      </c>
      <c r="J18" s="27">
        <v>5367</v>
      </c>
      <c r="K18" s="34">
        <v>2515</v>
      </c>
      <c r="L18" s="36">
        <v>2466</v>
      </c>
      <c r="M18" s="75">
        <f t="shared" si="5"/>
        <v>0.3</v>
      </c>
      <c r="N18" s="57">
        <f t="shared" si="1"/>
        <v>-10.4</v>
      </c>
    </row>
    <row r="19" spans="1:14" ht="15" customHeight="1">
      <c r="A19" s="3">
        <v>1</v>
      </c>
      <c r="B19" s="30" t="s">
        <v>9</v>
      </c>
      <c r="C19" s="41">
        <f>IF(SUM(C20:C31)=0,"",SUM(C20:C31))</f>
        <v>48530</v>
      </c>
      <c r="D19" s="42">
        <f>IF(SUM(D20:D31)=0,"",SUM(D20:D31))</f>
        <v>51893</v>
      </c>
      <c r="E19" s="75">
        <f t="shared" si="3"/>
        <v>25.3</v>
      </c>
      <c r="F19" s="48">
        <f t="shared" si="0"/>
        <v>-6.5</v>
      </c>
      <c r="G19" s="41">
        <f aca="true" t="shared" si="6" ref="G19:L19">IF(SUM(G20:G31)=0,"",SUM(G20:G31))</f>
        <v>484095</v>
      </c>
      <c r="H19" s="31">
        <f t="shared" si="6"/>
        <v>255211</v>
      </c>
      <c r="I19" s="32">
        <f t="shared" si="6"/>
        <v>181298</v>
      </c>
      <c r="J19" s="42">
        <f t="shared" si="6"/>
        <v>495116</v>
      </c>
      <c r="K19" s="31">
        <f t="shared" si="6"/>
        <v>266409</v>
      </c>
      <c r="L19" s="33">
        <f t="shared" si="6"/>
        <v>192768</v>
      </c>
      <c r="M19" s="81">
        <f t="shared" si="5"/>
        <v>26.5</v>
      </c>
      <c r="N19" s="71">
        <f t="shared" si="1"/>
        <v>-2.2</v>
      </c>
    </row>
    <row r="20" spans="1:14" ht="15" customHeight="1">
      <c r="A20" s="3"/>
      <c r="B20" s="12" t="s">
        <v>10</v>
      </c>
      <c r="C20" s="37">
        <v>12328</v>
      </c>
      <c r="D20" s="38">
        <v>13449</v>
      </c>
      <c r="E20" s="77">
        <f t="shared" si="3"/>
        <v>6.4</v>
      </c>
      <c r="F20" s="49">
        <f t="shared" si="0"/>
        <v>-8.3</v>
      </c>
      <c r="G20" s="37">
        <v>118963</v>
      </c>
      <c r="H20" s="29">
        <v>61758</v>
      </c>
      <c r="I20" s="5">
        <v>45183</v>
      </c>
      <c r="J20" s="29">
        <v>121405</v>
      </c>
      <c r="K20" s="4">
        <v>65232</v>
      </c>
      <c r="L20" s="15">
        <v>48725</v>
      </c>
      <c r="M20" s="79">
        <f t="shared" si="5"/>
        <v>6.5</v>
      </c>
      <c r="N20" s="59">
        <f t="shared" si="1"/>
        <v>-2</v>
      </c>
    </row>
    <row r="21" spans="1:14" ht="15" customHeight="1">
      <c r="A21" s="3"/>
      <c r="B21" s="13" t="s">
        <v>11</v>
      </c>
      <c r="C21" s="43">
        <v>5702</v>
      </c>
      <c r="D21" s="44">
        <v>6261</v>
      </c>
      <c r="E21" s="78">
        <f t="shared" si="3"/>
        <v>3</v>
      </c>
      <c r="F21" s="50">
        <f t="shared" si="0"/>
        <v>-8.9</v>
      </c>
      <c r="G21" s="43">
        <v>48351</v>
      </c>
      <c r="H21" s="8">
        <v>24692</v>
      </c>
      <c r="I21" s="7">
        <v>19158</v>
      </c>
      <c r="J21" s="8">
        <v>50314</v>
      </c>
      <c r="K21" s="6">
        <v>26161</v>
      </c>
      <c r="L21" s="16">
        <v>21100</v>
      </c>
      <c r="M21" s="80">
        <f t="shared" si="5"/>
        <v>2.6</v>
      </c>
      <c r="N21" s="60">
        <f t="shared" si="1"/>
        <v>-3.9</v>
      </c>
    </row>
    <row r="22" spans="1:14" ht="15" customHeight="1">
      <c r="A22" s="3"/>
      <c r="B22" s="13" t="s">
        <v>12</v>
      </c>
      <c r="C22" s="43">
        <v>12379</v>
      </c>
      <c r="D22" s="44">
        <v>13139</v>
      </c>
      <c r="E22" s="78">
        <f t="shared" si="3"/>
        <v>6.5</v>
      </c>
      <c r="F22" s="50">
        <f t="shared" si="0"/>
        <v>-5.8</v>
      </c>
      <c r="G22" s="43">
        <v>120572</v>
      </c>
      <c r="H22" s="8">
        <v>70026</v>
      </c>
      <c r="I22" s="7">
        <v>45757</v>
      </c>
      <c r="J22" s="8">
        <v>127505</v>
      </c>
      <c r="K22" s="6">
        <v>73014</v>
      </c>
      <c r="L22" s="16">
        <v>48203</v>
      </c>
      <c r="M22" s="80">
        <f t="shared" si="5"/>
        <v>6.6</v>
      </c>
      <c r="N22" s="60">
        <f t="shared" si="1"/>
        <v>-5.4</v>
      </c>
    </row>
    <row r="23" spans="1:14" ht="15" customHeight="1">
      <c r="A23" s="3"/>
      <c r="B23" s="13" t="s">
        <v>13</v>
      </c>
      <c r="C23" s="43">
        <v>5516</v>
      </c>
      <c r="D23" s="44">
        <v>5849</v>
      </c>
      <c r="E23" s="78">
        <f t="shared" si="3"/>
        <v>2.9</v>
      </c>
      <c r="F23" s="50">
        <f t="shared" si="0"/>
        <v>-5.7</v>
      </c>
      <c r="G23" s="43">
        <v>49863</v>
      </c>
      <c r="H23" s="8">
        <v>25767</v>
      </c>
      <c r="I23" s="7">
        <v>20496</v>
      </c>
      <c r="J23" s="8">
        <v>49746</v>
      </c>
      <c r="K23" s="6">
        <v>25405</v>
      </c>
      <c r="L23" s="16">
        <v>20894</v>
      </c>
      <c r="M23" s="80">
        <f t="shared" si="5"/>
        <v>2.7</v>
      </c>
      <c r="N23" s="60">
        <f t="shared" si="1"/>
        <v>0.2</v>
      </c>
    </row>
    <row r="24" spans="1:14" ht="15" customHeight="1">
      <c r="A24" s="3"/>
      <c r="B24" s="13" t="s">
        <v>14</v>
      </c>
      <c r="C24" s="43">
        <v>3945</v>
      </c>
      <c r="D24" s="44">
        <v>4038</v>
      </c>
      <c r="E24" s="78">
        <f t="shared" si="3"/>
        <v>2.1</v>
      </c>
      <c r="F24" s="50">
        <f t="shared" si="0"/>
        <v>-2.3</v>
      </c>
      <c r="G24" s="43">
        <v>44177</v>
      </c>
      <c r="H24" s="8">
        <v>19450</v>
      </c>
      <c r="I24" s="7">
        <v>16344</v>
      </c>
      <c r="J24" s="8">
        <v>44557</v>
      </c>
      <c r="K24" s="6">
        <v>20584</v>
      </c>
      <c r="L24" s="16">
        <v>16731</v>
      </c>
      <c r="M24" s="80">
        <f t="shared" si="5"/>
        <v>2.4</v>
      </c>
      <c r="N24" s="60">
        <f t="shared" si="1"/>
        <v>-0.9</v>
      </c>
    </row>
    <row r="25" spans="1:14" ht="15" customHeight="1">
      <c r="A25" s="3"/>
      <c r="B25" s="13" t="s">
        <v>15</v>
      </c>
      <c r="C25" s="43">
        <v>2007</v>
      </c>
      <c r="D25" s="44">
        <v>2075</v>
      </c>
      <c r="E25" s="78">
        <f t="shared" si="3"/>
        <v>1</v>
      </c>
      <c r="F25" s="50">
        <f t="shared" si="0"/>
        <v>-3.3</v>
      </c>
      <c r="G25" s="43">
        <v>31765</v>
      </c>
      <c r="H25" s="8">
        <v>18378</v>
      </c>
      <c r="I25" s="7">
        <v>8869</v>
      </c>
      <c r="J25" s="8">
        <v>28682</v>
      </c>
      <c r="K25" s="6">
        <v>18271</v>
      </c>
      <c r="L25" s="16">
        <v>9253</v>
      </c>
      <c r="M25" s="80">
        <f t="shared" si="5"/>
        <v>1.7</v>
      </c>
      <c r="N25" s="60">
        <f t="shared" si="1"/>
        <v>10.7</v>
      </c>
    </row>
    <row r="26" spans="1:14" ht="15" customHeight="1">
      <c r="A26" s="3"/>
      <c r="B26" s="13" t="s">
        <v>45</v>
      </c>
      <c r="C26" s="43">
        <v>853</v>
      </c>
      <c r="D26" s="44">
        <v>924</v>
      </c>
      <c r="E26" s="78">
        <f t="shared" si="3"/>
        <v>0.4</v>
      </c>
      <c r="F26" s="50">
        <f t="shared" si="0"/>
        <v>-7.7</v>
      </c>
      <c r="G26" s="43">
        <v>11539</v>
      </c>
      <c r="H26" s="8">
        <v>4711</v>
      </c>
      <c r="I26" s="7">
        <v>3109</v>
      </c>
      <c r="J26" s="8">
        <v>12378</v>
      </c>
      <c r="K26" s="6">
        <v>5083</v>
      </c>
      <c r="L26" s="16">
        <v>3676</v>
      </c>
      <c r="M26" s="80">
        <f t="shared" si="5"/>
        <v>0.6</v>
      </c>
      <c r="N26" s="60">
        <f t="shared" si="1"/>
        <v>-6.8</v>
      </c>
    </row>
    <row r="27" spans="1:14" ht="15" customHeight="1">
      <c r="A27" s="3"/>
      <c r="B27" s="13" t="s">
        <v>46</v>
      </c>
      <c r="C27" s="43">
        <v>1603</v>
      </c>
      <c r="D27" s="44">
        <v>1716</v>
      </c>
      <c r="E27" s="78">
        <f t="shared" si="3"/>
        <v>0.8</v>
      </c>
      <c r="F27" s="50">
        <f t="shared" si="0"/>
        <v>-6.6</v>
      </c>
      <c r="G27" s="43">
        <v>20348</v>
      </c>
      <c r="H27" s="8">
        <v>10734</v>
      </c>
      <c r="I27" s="7">
        <v>6821</v>
      </c>
      <c r="J27" s="8">
        <v>20439</v>
      </c>
      <c r="K27" s="6">
        <v>12116</v>
      </c>
      <c r="L27" s="16">
        <v>7693</v>
      </c>
      <c r="M27" s="80">
        <f t="shared" si="5"/>
        <v>1.1</v>
      </c>
      <c r="N27" s="60">
        <f t="shared" si="1"/>
        <v>-0.4</v>
      </c>
    </row>
    <row r="28" spans="1:14" ht="15" customHeight="1">
      <c r="A28" s="3"/>
      <c r="B28" s="13" t="s">
        <v>47</v>
      </c>
      <c r="C28" s="43">
        <v>1615</v>
      </c>
      <c r="D28" s="44">
        <v>1709</v>
      </c>
      <c r="E28" s="78">
        <f t="shared" si="3"/>
        <v>0.8</v>
      </c>
      <c r="F28" s="50">
        <f t="shared" si="0"/>
        <v>-5.5</v>
      </c>
      <c r="G28" s="43">
        <v>16784</v>
      </c>
      <c r="H28" s="8">
        <v>9063</v>
      </c>
      <c r="I28" s="7">
        <v>6066</v>
      </c>
      <c r="J28" s="8">
        <v>17344</v>
      </c>
      <c r="K28" s="6">
        <v>9555</v>
      </c>
      <c r="L28" s="16">
        <v>6689</v>
      </c>
      <c r="M28" s="80">
        <f t="shared" si="5"/>
        <v>0.9</v>
      </c>
      <c r="N28" s="60">
        <f t="shared" si="1"/>
        <v>-3.2</v>
      </c>
    </row>
    <row r="29" spans="1:14" ht="15" customHeight="1">
      <c r="A29" s="3"/>
      <c r="B29" s="13" t="s">
        <v>48</v>
      </c>
      <c r="C29" s="43">
        <v>1472</v>
      </c>
      <c r="D29" s="44">
        <v>1523</v>
      </c>
      <c r="E29" s="78">
        <f t="shared" si="3"/>
        <v>0.8</v>
      </c>
      <c r="F29" s="50">
        <f t="shared" si="0"/>
        <v>-3.3</v>
      </c>
      <c r="G29" s="43">
        <v>11906</v>
      </c>
      <c r="H29" s="8">
        <v>5460</v>
      </c>
      <c r="I29" s="7">
        <v>5617</v>
      </c>
      <c r="J29" s="8">
        <v>12127</v>
      </c>
      <c r="K29" s="6">
        <v>5643</v>
      </c>
      <c r="L29" s="16">
        <v>5770</v>
      </c>
      <c r="M29" s="80">
        <f t="shared" si="5"/>
        <v>0.7</v>
      </c>
      <c r="N29" s="60">
        <f t="shared" si="1"/>
        <v>-1.8</v>
      </c>
    </row>
    <row r="30" spans="1:14" ht="15" customHeight="1">
      <c r="A30" s="3"/>
      <c r="B30" s="13" t="s">
        <v>64</v>
      </c>
      <c r="C30" s="43">
        <v>444</v>
      </c>
      <c r="D30" s="44">
        <v>453</v>
      </c>
      <c r="E30" s="78">
        <f t="shared" si="3"/>
        <v>0.2</v>
      </c>
      <c r="F30" s="50">
        <f t="shared" si="0"/>
        <v>-2</v>
      </c>
      <c r="G30" s="43">
        <v>3535</v>
      </c>
      <c r="H30" s="8">
        <v>1959</v>
      </c>
      <c r="I30" s="7">
        <v>1349</v>
      </c>
      <c r="J30" s="8">
        <v>3458</v>
      </c>
      <c r="K30" s="6">
        <v>1799</v>
      </c>
      <c r="L30" s="16">
        <v>1343</v>
      </c>
      <c r="M30" s="80">
        <f t="shared" si="5"/>
        <v>0.2</v>
      </c>
      <c r="N30" s="60">
        <f t="shared" si="1"/>
        <v>2.2</v>
      </c>
    </row>
    <row r="31" spans="1:14" ht="15" customHeight="1">
      <c r="A31" s="3"/>
      <c r="B31" s="23" t="s">
        <v>50</v>
      </c>
      <c r="C31" s="39">
        <v>666</v>
      </c>
      <c r="D31" s="40">
        <v>757</v>
      </c>
      <c r="E31" s="75">
        <f t="shared" si="3"/>
        <v>0.3</v>
      </c>
      <c r="F31" s="47">
        <f t="shared" si="0"/>
        <v>-12</v>
      </c>
      <c r="G31" s="39">
        <v>6292</v>
      </c>
      <c r="H31" s="27">
        <v>3213</v>
      </c>
      <c r="I31" s="35">
        <v>2529</v>
      </c>
      <c r="J31" s="27">
        <v>7161</v>
      </c>
      <c r="K31" s="34">
        <v>3546</v>
      </c>
      <c r="L31" s="36">
        <v>2691</v>
      </c>
      <c r="M31" s="75">
        <f t="shared" si="5"/>
        <v>0.3</v>
      </c>
      <c r="N31" s="57">
        <f t="shared" si="1"/>
        <v>-12.1</v>
      </c>
    </row>
    <row r="32" spans="1:14" ht="15" customHeight="1">
      <c r="A32" s="3">
        <v>1</v>
      </c>
      <c r="B32" s="30" t="s">
        <v>16</v>
      </c>
      <c r="C32" s="41">
        <f>IF(SUM(C33:C34)=0,"",SUM(C33:C34))</f>
        <v>39259</v>
      </c>
      <c r="D32" s="42">
        <f>IF(SUM(D33:D34)=0,"",SUM(D33:D34))</f>
        <v>43597</v>
      </c>
      <c r="E32" s="75">
        <f t="shared" si="3"/>
        <v>20.5</v>
      </c>
      <c r="F32" s="48">
        <f t="shared" si="0"/>
        <v>-10</v>
      </c>
      <c r="G32" s="41">
        <f aca="true" t="shared" si="7" ref="G32:L32">IF(SUM(G33:G34)=0,"",SUM(G33:G34))</f>
        <v>357538</v>
      </c>
      <c r="H32" s="31">
        <f t="shared" si="7"/>
        <v>180474</v>
      </c>
      <c r="I32" s="32">
        <f t="shared" si="7"/>
        <v>137139</v>
      </c>
      <c r="J32" s="42">
        <f t="shared" si="7"/>
        <v>384534</v>
      </c>
      <c r="K32" s="31">
        <f t="shared" si="7"/>
        <v>194685</v>
      </c>
      <c r="L32" s="33">
        <f t="shared" si="7"/>
        <v>148658</v>
      </c>
      <c r="M32" s="79">
        <f t="shared" si="5"/>
        <v>19.6</v>
      </c>
      <c r="N32" s="71">
        <f t="shared" si="1"/>
        <v>-7</v>
      </c>
    </row>
    <row r="33" spans="1:14" ht="15" customHeight="1">
      <c r="A33" s="3"/>
      <c r="B33" s="12" t="s">
        <v>17</v>
      </c>
      <c r="C33" s="37">
        <v>38771</v>
      </c>
      <c r="D33" s="38">
        <v>43058</v>
      </c>
      <c r="E33" s="77">
        <f t="shared" si="3"/>
        <v>20.2</v>
      </c>
      <c r="F33" s="49">
        <f t="shared" si="0"/>
        <v>-10</v>
      </c>
      <c r="G33" s="37">
        <v>354538</v>
      </c>
      <c r="H33" s="4">
        <v>178944</v>
      </c>
      <c r="I33" s="5">
        <v>135511</v>
      </c>
      <c r="J33" s="29">
        <v>380947</v>
      </c>
      <c r="K33" s="4">
        <v>193097</v>
      </c>
      <c r="L33" s="15">
        <v>146967</v>
      </c>
      <c r="M33" s="79">
        <f t="shared" si="5"/>
        <v>19.4</v>
      </c>
      <c r="N33" s="72">
        <f t="shared" si="1"/>
        <v>-6.9</v>
      </c>
    </row>
    <row r="34" spans="1:14" ht="15" customHeight="1">
      <c r="A34" s="3"/>
      <c r="B34" s="23" t="s">
        <v>59</v>
      </c>
      <c r="C34" s="39">
        <v>488</v>
      </c>
      <c r="D34" s="40">
        <v>539</v>
      </c>
      <c r="E34" s="75">
        <f t="shared" si="3"/>
        <v>0.3</v>
      </c>
      <c r="F34" s="47">
        <f t="shared" si="0"/>
        <v>-9.5</v>
      </c>
      <c r="G34" s="39">
        <v>3000</v>
      </c>
      <c r="H34" s="34">
        <v>1530</v>
      </c>
      <c r="I34" s="35">
        <v>1628</v>
      </c>
      <c r="J34" s="27">
        <v>3587</v>
      </c>
      <c r="K34" s="34">
        <v>1588</v>
      </c>
      <c r="L34" s="36">
        <v>1691</v>
      </c>
      <c r="M34" s="75">
        <f t="shared" si="5"/>
        <v>0.2</v>
      </c>
      <c r="N34" s="82">
        <f t="shared" si="1"/>
        <v>-16.4</v>
      </c>
    </row>
    <row r="35" spans="1:14" ht="27" customHeight="1">
      <c r="A35" s="3">
        <v>1</v>
      </c>
      <c r="B35" s="30" t="s">
        <v>30</v>
      </c>
      <c r="C35" s="41">
        <f>IF(SUM(C36:C50)=0,"",SUM(C36:C50))</f>
        <v>44159</v>
      </c>
      <c r="D35" s="42">
        <f>IF(SUM(D36:D50)=0,"",SUM(D36:D50))</f>
        <v>46872</v>
      </c>
      <c r="E35" s="75">
        <f t="shared" si="3"/>
        <v>23</v>
      </c>
      <c r="F35" s="48">
        <f t="shared" si="0"/>
        <v>-5.8</v>
      </c>
      <c r="G35" s="41">
        <f aca="true" t="shared" si="8" ref="G35:L35">IF(SUM(G36:G50)=0,"",SUM(G36:G50))</f>
        <v>443766</v>
      </c>
      <c r="H35" s="31">
        <f t="shared" si="8"/>
        <v>237044</v>
      </c>
      <c r="I35" s="32">
        <f t="shared" si="8"/>
        <v>166732</v>
      </c>
      <c r="J35" s="42">
        <f t="shared" si="8"/>
        <v>446428</v>
      </c>
      <c r="K35" s="31">
        <f t="shared" si="8"/>
        <v>242743</v>
      </c>
      <c r="L35" s="33">
        <f t="shared" si="8"/>
        <v>172438</v>
      </c>
      <c r="M35" s="83">
        <f t="shared" si="5"/>
        <v>24.3</v>
      </c>
      <c r="N35" s="71">
        <f t="shared" si="1"/>
        <v>-0.6</v>
      </c>
    </row>
    <row r="36" spans="1:14" ht="15" customHeight="1">
      <c r="A36" s="3"/>
      <c r="B36" s="12" t="s">
        <v>18</v>
      </c>
      <c r="C36" s="37">
        <v>6071</v>
      </c>
      <c r="D36" s="38">
        <v>6470</v>
      </c>
      <c r="E36" s="77">
        <f t="shared" si="3"/>
        <v>3.2</v>
      </c>
      <c r="F36" s="49">
        <f t="shared" si="0"/>
        <v>-6.2</v>
      </c>
      <c r="G36" s="37">
        <v>50768</v>
      </c>
      <c r="H36" s="4">
        <v>24198</v>
      </c>
      <c r="I36" s="5">
        <v>21502</v>
      </c>
      <c r="J36" s="29">
        <v>50131</v>
      </c>
      <c r="K36" s="4">
        <v>24758</v>
      </c>
      <c r="L36" s="15">
        <v>22275</v>
      </c>
      <c r="M36" s="79">
        <f t="shared" si="5"/>
        <v>2.8</v>
      </c>
      <c r="N36" s="59">
        <f t="shared" si="1"/>
        <v>1.3</v>
      </c>
    </row>
    <row r="37" spans="1:14" ht="15" customHeight="1">
      <c r="A37" s="3"/>
      <c r="B37" s="13" t="s">
        <v>19</v>
      </c>
      <c r="C37" s="43">
        <v>5978</v>
      </c>
      <c r="D37" s="44">
        <v>6275</v>
      </c>
      <c r="E37" s="78">
        <f t="shared" si="3"/>
        <v>3.1</v>
      </c>
      <c r="F37" s="50">
        <f t="shared" si="0"/>
        <v>-4.7</v>
      </c>
      <c r="G37" s="43">
        <v>54147</v>
      </c>
      <c r="H37" s="6">
        <v>26134</v>
      </c>
      <c r="I37" s="7">
        <v>22007</v>
      </c>
      <c r="J37" s="8">
        <v>54432</v>
      </c>
      <c r="K37" s="6">
        <v>27161</v>
      </c>
      <c r="L37" s="16">
        <v>22987</v>
      </c>
      <c r="M37" s="80">
        <f t="shared" si="5"/>
        <v>3</v>
      </c>
      <c r="N37" s="60">
        <f t="shared" si="1"/>
        <v>-0.5</v>
      </c>
    </row>
    <row r="38" spans="1:14" ht="15" customHeight="1">
      <c r="A38" s="3"/>
      <c r="B38" s="13" t="s">
        <v>20</v>
      </c>
      <c r="C38" s="43">
        <v>4497</v>
      </c>
      <c r="D38" s="44">
        <v>4738</v>
      </c>
      <c r="E38" s="78">
        <f t="shared" si="3"/>
        <v>2.3</v>
      </c>
      <c r="F38" s="50">
        <f aca="true" t="shared" si="9" ref="F38:F54">ROUND((C38/D38-1)*100,1)</f>
        <v>-5.1</v>
      </c>
      <c r="G38" s="43">
        <v>38537</v>
      </c>
      <c r="H38" s="6">
        <v>19306</v>
      </c>
      <c r="I38" s="7">
        <v>15124</v>
      </c>
      <c r="J38" s="8">
        <v>42029</v>
      </c>
      <c r="K38" s="6">
        <v>21829</v>
      </c>
      <c r="L38" s="16">
        <v>16469</v>
      </c>
      <c r="M38" s="80">
        <f t="shared" si="5"/>
        <v>2.1</v>
      </c>
      <c r="N38" s="60">
        <f aca="true" t="shared" si="10" ref="N38:N54">ROUND((G38/J38-1)*100,1)</f>
        <v>-8.3</v>
      </c>
    </row>
    <row r="39" spans="1:14" ht="15" customHeight="1">
      <c r="A39" s="3"/>
      <c r="B39" s="13" t="s">
        <v>65</v>
      </c>
      <c r="C39" s="43">
        <v>2812</v>
      </c>
      <c r="D39" s="44">
        <v>3048</v>
      </c>
      <c r="E39" s="78">
        <f t="shared" si="3"/>
        <v>1.5</v>
      </c>
      <c r="F39" s="50">
        <f t="shared" si="9"/>
        <v>-7.7</v>
      </c>
      <c r="G39" s="43">
        <v>25698</v>
      </c>
      <c r="H39" s="6">
        <v>14058</v>
      </c>
      <c r="I39" s="7">
        <v>9448</v>
      </c>
      <c r="J39" s="8">
        <v>27056</v>
      </c>
      <c r="K39" s="6">
        <v>14803</v>
      </c>
      <c r="L39" s="16">
        <v>10306</v>
      </c>
      <c r="M39" s="80">
        <f t="shared" si="5"/>
        <v>1.4</v>
      </c>
      <c r="N39" s="60">
        <f t="shared" si="10"/>
        <v>-5</v>
      </c>
    </row>
    <row r="40" spans="1:14" ht="15" customHeight="1">
      <c r="A40" s="3"/>
      <c r="B40" s="13" t="s">
        <v>21</v>
      </c>
      <c r="C40" s="43">
        <v>1786</v>
      </c>
      <c r="D40" s="44">
        <v>1854</v>
      </c>
      <c r="E40" s="78">
        <f t="shared" si="3"/>
        <v>0.9</v>
      </c>
      <c r="F40" s="50">
        <f t="shared" si="9"/>
        <v>-3.7</v>
      </c>
      <c r="G40" s="43">
        <v>16922</v>
      </c>
      <c r="H40" s="6">
        <v>9092</v>
      </c>
      <c r="I40" s="7">
        <v>5839</v>
      </c>
      <c r="J40" s="8">
        <v>17512</v>
      </c>
      <c r="K40" s="6">
        <v>9670</v>
      </c>
      <c r="L40" s="16">
        <v>6222</v>
      </c>
      <c r="M40" s="80">
        <f t="shared" si="5"/>
        <v>0.9</v>
      </c>
      <c r="N40" s="60">
        <f t="shared" si="10"/>
        <v>-3.4</v>
      </c>
    </row>
    <row r="41" spans="1:14" ht="15" customHeight="1">
      <c r="A41" s="3"/>
      <c r="B41" s="13" t="s">
        <v>22</v>
      </c>
      <c r="C41" s="43">
        <v>1837</v>
      </c>
      <c r="D41" s="44">
        <v>1931</v>
      </c>
      <c r="E41" s="78">
        <f t="shared" si="3"/>
        <v>1</v>
      </c>
      <c r="F41" s="50">
        <f t="shared" si="9"/>
        <v>-4.9</v>
      </c>
      <c r="G41" s="43">
        <v>19772</v>
      </c>
      <c r="H41" s="6">
        <v>10554</v>
      </c>
      <c r="I41" s="7">
        <v>7110</v>
      </c>
      <c r="J41" s="8">
        <v>20910</v>
      </c>
      <c r="K41" s="6">
        <v>11629</v>
      </c>
      <c r="L41" s="16">
        <v>7538</v>
      </c>
      <c r="M41" s="80">
        <f t="shared" si="5"/>
        <v>1.1</v>
      </c>
      <c r="N41" s="60">
        <f t="shared" si="10"/>
        <v>-5.4</v>
      </c>
    </row>
    <row r="42" spans="1:14" ht="15" customHeight="1">
      <c r="A42" s="3"/>
      <c r="B42" s="13" t="s">
        <v>23</v>
      </c>
      <c r="C42" s="43">
        <v>5087</v>
      </c>
      <c r="D42" s="44">
        <v>5514</v>
      </c>
      <c r="E42" s="78">
        <f t="shared" si="3"/>
        <v>2.7</v>
      </c>
      <c r="F42" s="50">
        <f t="shared" si="9"/>
        <v>-7.7</v>
      </c>
      <c r="G42" s="43">
        <v>59356</v>
      </c>
      <c r="H42" s="6">
        <v>32151</v>
      </c>
      <c r="I42" s="7">
        <v>23081</v>
      </c>
      <c r="J42" s="8">
        <v>57441</v>
      </c>
      <c r="K42" s="6">
        <v>31730</v>
      </c>
      <c r="L42" s="16">
        <v>22303</v>
      </c>
      <c r="M42" s="80">
        <f t="shared" si="5"/>
        <v>3.2</v>
      </c>
      <c r="N42" s="60">
        <f t="shared" si="10"/>
        <v>3.3</v>
      </c>
    </row>
    <row r="43" spans="1:14" ht="15" customHeight="1">
      <c r="A43" s="3"/>
      <c r="B43" s="13" t="s">
        <v>24</v>
      </c>
      <c r="C43" s="43">
        <v>3747</v>
      </c>
      <c r="D43" s="44">
        <v>3877</v>
      </c>
      <c r="E43" s="78">
        <f t="shared" si="3"/>
        <v>2</v>
      </c>
      <c r="F43" s="50">
        <f t="shared" si="9"/>
        <v>-3.4</v>
      </c>
      <c r="G43" s="43">
        <v>40193</v>
      </c>
      <c r="H43" s="6">
        <v>21721</v>
      </c>
      <c r="I43" s="7">
        <v>15074</v>
      </c>
      <c r="J43" s="8">
        <v>39970</v>
      </c>
      <c r="K43" s="6">
        <v>21851</v>
      </c>
      <c r="L43" s="16">
        <v>15663</v>
      </c>
      <c r="M43" s="80">
        <f t="shared" si="5"/>
        <v>2.2</v>
      </c>
      <c r="N43" s="60">
        <f t="shared" si="10"/>
        <v>0.6</v>
      </c>
    </row>
    <row r="44" spans="1:14" ht="15" customHeight="1">
      <c r="A44" s="3"/>
      <c r="B44" s="13" t="s">
        <v>25</v>
      </c>
      <c r="C44" s="43">
        <v>7399</v>
      </c>
      <c r="D44" s="44">
        <v>7883</v>
      </c>
      <c r="E44" s="78">
        <f t="shared" si="3"/>
        <v>3.9</v>
      </c>
      <c r="F44" s="50">
        <f t="shared" si="9"/>
        <v>-6.1</v>
      </c>
      <c r="G44" s="43">
        <v>89764</v>
      </c>
      <c r="H44" s="6">
        <v>52249</v>
      </c>
      <c r="I44" s="7">
        <v>28749</v>
      </c>
      <c r="J44" s="8">
        <v>85885</v>
      </c>
      <c r="K44" s="6">
        <v>51017</v>
      </c>
      <c r="L44" s="16">
        <v>29470</v>
      </c>
      <c r="M44" s="80">
        <f t="shared" si="5"/>
        <v>4.9</v>
      </c>
      <c r="N44" s="60">
        <f t="shared" si="10"/>
        <v>4.5</v>
      </c>
    </row>
    <row r="45" spans="1:14" ht="15" customHeight="1">
      <c r="A45" s="3"/>
      <c r="B45" s="13" t="s">
        <v>52</v>
      </c>
      <c r="C45" s="43">
        <v>593</v>
      </c>
      <c r="D45" s="44">
        <v>630</v>
      </c>
      <c r="E45" s="78">
        <f t="shared" si="3"/>
        <v>0.3</v>
      </c>
      <c r="F45" s="50">
        <f t="shared" si="9"/>
        <v>-5.9</v>
      </c>
      <c r="G45" s="43">
        <v>4521</v>
      </c>
      <c r="H45" s="6">
        <v>2497</v>
      </c>
      <c r="I45" s="7">
        <v>1581</v>
      </c>
      <c r="J45" s="8">
        <v>4386</v>
      </c>
      <c r="K45" s="6">
        <v>2494</v>
      </c>
      <c r="L45" s="16">
        <v>1622</v>
      </c>
      <c r="M45" s="80">
        <f t="shared" si="5"/>
        <v>0.2</v>
      </c>
      <c r="N45" s="60">
        <f t="shared" si="10"/>
        <v>3.1</v>
      </c>
    </row>
    <row r="46" spans="1:14" ht="15" customHeight="1">
      <c r="A46" s="3"/>
      <c r="B46" s="13" t="s">
        <v>53</v>
      </c>
      <c r="C46" s="43">
        <v>1091</v>
      </c>
      <c r="D46" s="44">
        <v>1124</v>
      </c>
      <c r="E46" s="78">
        <f t="shared" si="3"/>
        <v>0.6</v>
      </c>
      <c r="F46" s="50">
        <f t="shared" si="9"/>
        <v>-2.9</v>
      </c>
      <c r="G46" s="43">
        <v>14367</v>
      </c>
      <c r="H46" s="6">
        <v>8347</v>
      </c>
      <c r="I46" s="7">
        <v>5364</v>
      </c>
      <c r="J46" s="8">
        <v>15319</v>
      </c>
      <c r="K46" s="6">
        <v>8634</v>
      </c>
      <c r="L46" s="16">
        <v>5779</v>
      </c>
      <c r="M46" s="80">
        <f t="shared" si="5"/>
        <v>0.8</v>
      </c>
      <c r="N46" s="60">
        <f t="shared" si="10"/>
        <v>-6.2</v>
      </c>
    </row>
    <row r="47" spans="1:14" ht="15" customHeight="1">
      <c r="A47" s="3"/>
      <c r="B47" s="13" t="s">
        <v>54</v>
      </c>
      <c r="C47" s="43">
        <v>1375</v>
      </c>
      <c r="D47" s="44">
        <v>1453</v>
      </c>
      <c r="E47" s="78">
        <f t="shared" si="3"/>
        <v>0.7</v>
      </c>
      <c r="F47" s="50">
        <f t="shared" si="9"/>
        <v>-5.4</v>
      </c>
      <c r="G47" s="43">
        <v>15946</v>
      </c>
      <c r="H47" s="6">
        <v>9094</v>
      </c>
      <c r="I47" s="7">
        <v>6360</v>
      </c>
      <c r="J47" s="8">
        <v>15564</v>
      </c>
      <c r="K47" s="6">
        <v>8759</v>
      </c>
      <c r="L47" s="16">
        <v>6140</v>
      </c>
      <c r="M47" s="80">
        <f t="shared" si="5"/>
        <v>0.9</v>
      </c>
      <c r="N47" s="60">
        <f t="shared" si="10"/>
        <v>2.5</v>
      </c>
    </row>
    <row r="48" spans="1:14" ht="15" customHeight="1">
      <c r="A48" s="3"/>
      <c r="B48" s="13" t="s">
        <v>55</v>
      </c>
      <c r="C48" s="43">
        <v>356</v>
      </c>
      <c r="D48" s="44">
        <v>387</v>
      </c>
      <c r="E48" s="78">
        <f t="shared" si="3"/>
        <v>0.2</v>
      </c>
      <c r="F48" s="50">
        <f t="shared" si="9"/>
        <v>-8</v>
      </c>
      <c r="G48" s="43">
        <v>2317</v>
      </c>
      <c r="H48" s="6">
        <v>1129</v>
      </c>
      <c r="I48" s="7">
        <v>1020</v>
      </c>
      <c r="J48" s="8">
        <v>2726</v>
      </c>
      <c r="K48" s="6">
        <v>1267</v>
      </c>
      <c r="L48" s="16">
        <v>1158</v>
      </c>
      <c r="M48" s="80">
        <f t="shared" si="5"/>
        <v>0.1</v>
      </c>
      <c r="N48" s="60">
        <f t="shared" si="10"/>
        <v>-15</v>
      </c>
    </row>
    <row r="49" spans="1:14" ht="15" customHeight="1">
      <c r="A49" s="3"/>
      <c r="B49" s="13" t="s">
        <v>56</v>
      </c>
      <c r="C49" s="43">
        <v>605</v>
      </c>
      <c r="D49" s="44">
        <v>711</v>
      </c>
      <c r="E49" s="78">
        <f t="shared" si="3"/>
        <v>0.3</v>
      </c>
      <c r="F49" s="50">
        <f t="shared" si="9"/>
        <v>-14.9</v>
      </c>
      <c r="G49" s="43">
        <v>3648</v>
      </c>
      <c r="H49" s="6">
        <v>1885</v>
      </c>
      <c r="I49" s="7">
        <v>1556</v>
      </c>
      <c r="J49" s="8">
        <v>4544</v>
      </c>
      <c r="K49" s="6">
        <v>2322</v>
      </c>
      <c r="L49" s="16">
        <v>1659</v>
      </c>
      <c r="M49" s="80">
        <f t="shared" si="5"/>
        <v>0.2</v>
      </c>
      <c r="N49" s="60">
        <f t="shared" si="10"/>
        <v>-19.7</v>
      </c>
    </row>
    <row r="50" spans="1:14" ht="15" customHeight="1">
      <c r="A50" s="3"/>
      <c r="B50" s="23" t="s">
        <v>57</v>
      </c>
      <c r="C50" s="39">
        <v>925</v>
      </c>
      <c r="D50" s="40">
        <v>977</v>
      </c>
      <c r="E50" s="75">
        <f t="shared" si="3"/>
        <v>0.5</v>
      </c>
      <c r="F50" s="47">
        <f t="shared" si="9"/>
        <v>-5.3</v>
      </c>
      <c r="G50" s="39">
        <v>7810</v>
      </c>
      <c r="H50" s="34">
        <v>4629</v>
      </c>
      <c r="I50" s="35">
        <v>2917</v>
      </c>
      <c r="J50" s="27">
        <v>8523</v>
      </c>
      <c r="K50" s="34">
        <v>4819</v>
      </c>
      <c r="L50" s="36">
        <v>2847</v>
      </c>
      <c r="M50" s="75">
        <f t="shared" si="5"/>
        <v>0.4</v>
      </c>
      <c r="N50" s="57">
        <f t="shared" si="10"/>
        <v>-8.4</v>
      </c>
    </row>
    <row r="51" spans="1:14" ht="15" customHeight="1">
      <c r="A51" s="3">
        <v>1</v>
      </c>
      <c r="B51" s="30" t="s">
        <v>26</v>
      </c>
      <c r="C51" s="41">
        <f>IF(SUM(C52:C54)=0,"",SUM(C52:C54))</f>
        <v>39807</v>
      </c>
      <c r="D51" s="42">
        <f>IF(SUM(D52:D54)=0,"",SUM(D52:D54))</f>
        <v>43160</v>
      </c>
      <c r="E51" s="75">
        <f t="shared" si="3"/>
        <v>20.8</v>
      </c>
      <c r="F51" s="48">
        <f t="shared" si="9"/>
        <v>-7.8</v>
      </c>
      <c r="G51" s="41">
        <f aca="true" t="shared" si="11" ref="G51:L51">IF(SUM(G52:G54)=0,"",SUM(G52:G54))</f>
        <v>415839</v>
      </c>
      <c r="H51" s="31">
        <f t="shared" si="11"/>
        <v>220662</v>
      </c>
      <c r="I51" s="32">
        <f t="shared" si="11"/>
        <v>155798</v>
      </c>
      <c r="J51" s="42">
        <f t="shared" si="11"/>
        <v>423667</v>
      </c>
      <c r="K51" s="31">
        <f t="shared" si="11"/>
        <v>231969</v>
      </c>
      <c r="L51" s="33">
        <f t="shared" si="11"/>
        <v>163600</v>
      </c>
      <c r="M51" s="79">
        <f t="shared" si="5"/>
        <v>22.8</v>
      </c>
      <c r="N51" s="71">
        <f t="shared" si="10"/>
        <v>-1.8</v>
      </c>
    </row>
    <row r="52" spans="1:14" ht="15" customHeight="1">
      <c r="A52" s="3"/>
      <c r="B52" s="12" t="s">
        <v>27</v>
      </c>
      <c r="C52" s="37">
        <v>37195</v>
      </c>
      <c r="D52" s="38">
        <v>40303</v>
      </c>
      <c r="E52" s="77">
        <f t="shared" si="3"/>
        <v>19.4</v>
      </c>
      <c r="F52" s="49">
        <f t="shared" si="9"/>
        <v>-7.7</v>
      </c>
      <c r="G52" s="37">
        <v>379612</v>
      </c>
      <c r="H52" s="4">
        <v>198708</v>
      </c>
      <c r="I52" s="5">
        <v>145685</v>
      </c>
      <c r="J52" s="29">
        <v>386619</v>
      </c>
      <c r="K52" s="4">
        <v>208699</v>
      </c>
      <c r="L52" s="15">
        <v>152326</v>
      </c>
      <c r="M52" s="79">
        <f t="shared" si="5"/>
        <v>20.8</v>
      </c>
      <c r="N52" s="72">
        <f t="shared" si="10"/>
        <v>-1.8</v>
      </c>
    </row>
    <row r="53" spans="1:14" ht="15" customHeight="1">
      <c r="A53" s="3"/>
      <c r="B53" s="13" t="s">
        <v>28</v>
      </c>
      <c r="C53" s="43">
        <v>1748</v>
      </c>
      <c r="D53" s="44">
        <v>1861</v>
      </c>
      <c r="E53" s="78">
        <f t="shared" si="3"/>
        <v>0.9</v>
      </c>
      <c r="F53" s="50">
        <f t="shared" si="9"/>
        <v>-6.1</v>
      </c>
      <c r="G53" s="43">
        <v>29276</v>
      </c>
      <c r="H53" s="6">
        <v>18797</v>
      </c>
      <c r="I53" s="7">
        <v>7840</v>
      </c>
      <c r="J53" s="8">
        <v>29226</v>
      </c>
      <c r="K53" s="6">
        <v>19498</v>
      </c>
      <c r="L53" s="16">
        <v>8577</v>
      </c>
      <c r="M53" s="80">
        <f t="shared" si="5"/>
        <v>1.6</v>
      </c>
      <c r="N53" s="73">
        <f t="shared" si="10"/>
        <v>0.2</v>
      </c>
    </row>
    <row r="54" spans="1:14" ht="15" customHeight="1">
      <c r="A54" s="3"/>
      <c r="B54" s="18" t="s">
        <v>58</v>
      </c>
      <c r="C54" s="45">
        <v>864</v>
      </c>
      <c r="D54" s="46">
        <v>996</v>
      </c>
      <c r="E54" s="75">
        <f t="shared" si="3"/>
        <v>0.5</v>
      </c>
      <c r="F54" s="51">
        <f t="shared" si="9"/>
        <v>-13.3</v>
      </c>
      <c r="G54" s="45">
        <v>6951</v>
      </c>
      <c r="H54" s="19">
        <v>3157</v>
      </c>
      <c r="I54" s="20">
        <v>2273</v>
      </c>
      <c r="J54" s="21">
        <v>7822</v>
      </c>
      <c r="K54" s="19">
        <v>3772</v>
      </c>
      <c r="L54" s="22">
        <v>2697</v>
      </c>
      <c r="M54" s="75">
        <f t="shared" si="5"/>
        <v>0.4</v>
      </c>
      <c r="N54" s="74">
        <f t="shared" si="10"/>
        <v>-11.1</v>
      </c>
    </row>
  </sheetData>
  <sheetProtection selectLockedCells="1"/>
  <mergeCells count="12">
    <mergeCell ref="M4:M5"/>
    <mergeCell ref="N4:N5"/>
    <mergeCell ref="B1:N1"/>
    <mergeCell ref="C3:F3"/>
    <mergeCell ref="C4:C5"/>
    <mergeCell ref="D4:D5"/>
    <mergeCell ref="M2:N2"/>
    <mergeCell ref="G4:I5"/>
    <mergeCell ref="J4:L5"/>
    <mergeCell ref="G3:N3"/>
    <mergeCell ref="E4:E5"/>
    <mergeCell ref="F4:F5"/>
  </mergeCells>
  <printOptions/>
  <pageMargins left="0.6299212598425197" right="0.35433070866141736" top="0.5511811023622047" bottom="0.4724409448818898" header="0.2755905511811024" footer="0.2362204724409449"/>
  <pageSetup horizontalDpi="600" verticalDpi="600" orientation="portrait" paperSize="9" scale="95" r:id="rId2"/>
  <headerFooter alignWithMargins="0">
    <oddFooter>&amp;C&amp;"ＭＳ 明朝,標準"&amp;10 &amp;12 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pane ySplit="5" topLeftCell="BM26" activePane="topLeft" state="frozen"/>
      <selection pane="topLeft" activeCell="O9" sqref="O9"/>
      <selection pane="bottomLeft" activeCell="B56" sqref="B56"/>
    </sheetView>
  </sheetViews>
  <sheetFormatPr defaultColWidth="9.00390625" defaultRowHeight="13.5"/>
  <cols>
    <col min="1" max="1" width="4.875" style="1" hidden="1" customWidth="1"/>
    <col min="2" max="2" width="12.75390625" style="1" customWidth="1"/>
    <col min="3" max="3" width="10.625" style="1" customWidth="1"/>
    <col min="4" max="4" width="10.25390625" style="1" customWidth="1"/>
    <col min="5" max="5" width="9.75390625" style="1" customWidth="1"/>
    <col min="6" max="6" width="9.125" style="1" customWidth="1"/>
    <col min="7" max="7" width="12.00390625" style="1" customWidth="1"/>
    <col min="8" max="9" width="10.625" style="1" hidden="1" customWidth="1"/>
    <col min="10" max="10" width="11.375" style="1" customWidth="1"/>
    <col min="11" max="12" width="10.625" style="1" hidden="1" customWidth="1"/>
    <col min="13" max="13" width="11.25390625" style="1" customWidth="1"/>
    <col min="14" max="14" width="9.125" style="1" customWidth="1"/>
    <col min="15" max="16384" width="9.00390625" style="1" customWidth="1"/>
  </cols>
  <sheetData>
    <row r="1" spans="4:14" ht="15.75" customHeight="1">
      <c r="D1" s="17" t="s">
        <v>39</v>
      </c>
      <c r="M1" s="108"/>
      <c r="N1" s="109"/>
    </row>
    <row r="2" spans="2:14" ht="15.75" customHeight="1">
      <c r="B2" s="17"/>
      <c r="M2" s="92"/>
      <c r="N2" s="93"/>
    </row>
    <row r="3" spans="2:14" ht="15.75" customHeight="1">
      <c r="B3" s="10"/>
      <c r="C3" s="85" t="s">
        <v>36</v>
      </c>
      <c r="D3" s="86"/>
      <c r="E3" s="86"/>
      <c r="F3" s="87"/>
      <c r="G3" s="86" t="s">
        <v>37</v>
      </c>
      <c r="H3" s="86"/>
      <c r="I3" s="86"/>
      <c r="J3" s="86"/>
      <c r="K3" s="86"/>
      <c r="L3" s="86"/>
      <c r="M3" s="86"/>
      <c r="N3" s="87"/>
    </row>
    <row r="4" spans="1:14" ht="15.75" customHeight="1">
      <c r="A4" s="2"/>
      <c r="B4" s="11" t="s">
        <v>0</v>
      </c>
      <c r="C4" s="88" t="s">
        <v>34</v>
      </c>
      <c r="D4" s="90" t="s">
        <v>31</v>
      </c>
      <c r="E4" s="110" t="s">
        <v>35</v>
      </c>
      <c r="F4" s="111"/>
      <c r="G4" s="94" t="s">
        <v>34</v>
      </c>
      <c r="H4" s="95"/>
      <c r="I4" s="96"/>
      <c r="J4" s="100" t="s">
        <v>31</v>
      </c>
      <c r="K4" s="95"/>
      <c r="L4" s="101"/>
      <c r="M4" s="112" t="s">
        <v>35</v>
      </c>
      <c r="N4" s="113"/>
    </row>
    <row r="5" spans="1:15" ht="24" customHeight="1">
      <c r="A5" s="3"/>
      <c r="B5" s="14" t="s">
        <v>33</v>
      </c>
      <c r="C5" s="89"/>
      <c r="D5" s="91"/>
      <c r="E5" s="9" t="s">
        <v>32</v>
      </c>
      <c r="F5" s="62" t="s">
        <v>38</v>
      </c>
      <c r="G5" s="97"/>
      <c r="H5" s="98"/>
      <c r="I5" s="99"/>
      <c r="J5" s="102"/>
      <c r="K5" s="98"/>
      <c r="L5" s="103"/>
      <c r="M5" s="9" t="s">
        <v>32</v>
      </c>
      <c r="N5" s="62" t="s">
        <v>38</v>
      </c>
      <c r="O5" s="70"/>
    </row>
    <row r="6" spans="1:14" ht="15" customHeight="1">
      <c r="A6" s="3"/>
      <c r="B6" s="13" t="s">
        <v>1</v>
      </c>
      <c r="C6" s="37">
        <v>5911101</v>
      </c>
      <c r="D6" s="38">
        <v>6349969</v>
      </c>
      <c r="E6" s="65">
        <f>+C6-D6</f>
        <v>-438868</v>
      </c>
      <c r="F6" s="47">
        <f>ROUND((C6/D6-1)*100,1)</f>
        <v>-6.9</v>
      </c>
      <c r="G6" s="37">
        <v>58788458</v>
      </c>
      <c r="H6" s="24"/>
      <c r="I6" s="24"/>
      <c r="J6" s="38">
        <v>60157509</v>
      </c>
      <c r="K6" s="6"/>
      <c r="L6" s="16"/>
      <c r="M6" s="52">
        <f>+G6-J6</f>
        <v>-1369051</v>
      </c>
      <c r="N6" s="57">
        <f>ROUND((G6/J6-1)*100,1)</f>
        <v>-2.3</v>
      </c>
    </row>
    <row r="7" spans="1:14" ht="15" customHeight="1">
      <c r="A7" s="3"/>
      <c r="B7" s="23" t="s">
        <v>2</v>
      </c>
      <c r="C7" s="63">
        <f>IF(SUMIF($A$8:$A$54,1,C$8:C$54)=0,"",SUMIF($A$8:$A$54,1,C$8:C$54))</f>
        <v>191677</v>
      </c>
      <c r="D7" s="64">
        <f>IF(SUMIF($A$8:$A$54,1,D$8:D$54)=0,"",SUMIF($A$8:$A$54,1,D$8:D$54))</f>
        <v>207920</v>
      </c>
      <c r="E7" s="66">
        <f>+C7-D7</f>
        <v>-16243</v>
      </c>
      <c r="F7" s="47">
        <f>ROUND((C7/D7-1)*100,1)</f>
        <v>-7.8</v>
      </c>
      <c r="G7" s="27">
        <f aca="true" t="shared" si="0" ref="G7:L7">IF(SUMIF($A$8:$A$54,1,G$8:G$54)=0,"",SUMIF($A$8:$A$54,1,G$8:G$54))</f>
        <v>1827150</v>
      </c>
      <c r="H7" s="25">
        <f t="shared" si="0"/>
        <v>954890</v>
      </c>
      <c r="I7" s="26">
        <f t="shared" si="0"/>
        <v>698624</v>
      </c>
      <c r="J7" s="64">
        <f t="shared" si="0"/>
        <v>1887602</v>
      </c>
      <c r="K7" s="25">
        <f t="shared" si="0"/>
        <v>1000460</v>
      </c>
      <c r="L7" s="28">
        <f t="shared" si="0"/>
        <v>740067</v>
      </c>
      <c r="M7" s="52">
        <f>+G7-J7</f>
        <v>-60452</v>
      </c>
      <c r="N7" s="57">
        <f>ROUND((G7/J7-1)*100,1)</f>
        <v>-3.2</v>
      </c>
    </row>
    <row r="8" spans="1:14" ht="15" customHeight="1">
      <c r="A8" s="3">
        <v>1</v>
      </c>
      <c r="B8" s="30" t="s">
        <v>3</v>
      </c>
      <c r="C8" s="41">
        <f aca="true" t="shared" si="1" ref="C8:L8">IF(SUM(C9:C18)=0,"",SUM(C9:C18))</f>
        <v>19922</v>
      </c>
      <c r="D8" s="42">
        <f t="shared" si="1"/>
        <v>22398</v>
      </c>
      <c r="E8" s="67">
        <f aca="true" t="shared" si="2" ref="E8:E54">+C8-D8</f>
        <v>-2476</v>
      </c>
      <c r="F8" s="48">
        <f aca="true" t="shared" si="3" ref="F8:F54">ROUND((C8/D8-1)*100,1)</f>
        <v>-11.1</v>
      </c>
      <c r="G8" s="41">
        <f>IF(SUM(G9:G18)=0,"",SUM(G9:G18))</f>
        <v>125912</v>
      </c>
      <c r="H8" s="31">
        <f t="shared" si="1"/>
        <v>61499</v>
      </c>
      <c r="I8" s="32">
        <f t="shared" si="1"/>
        <v>57657</v>
      </c>
      <c r="J8" s="42">
        <f t="shared" si="1"/>
        <v>137857</v>
      </c>
      <c r="K8" s="31">
        <f t="shared" si="1"/>
        <v>64654</v>
      </c>
      <c r="L8" s="33">
        <f t="shared" si="1"/>
        <v>62603</v>
      </c>
      <c r="M8" s="53">
        <f>+G8-J8</f>
        <v>-11945</v>
      </c>
      <c r="N8" s="58">
        <f aca="true" t="shared" si="4" ref="N8:N54">ROUND((G8/J8-1)*100,1)</f>
        <v>-8.7</v>
      </c>
    </row>
    <row r="9" spans="1:14" ht="15" customHeight="1">
      <c r="A9" s="3"/>
      <c r="B9" s="12" t="s">
        <v>4</v>
      </c>
      <c r="C9" s="37">
        <v>3223</v>
      </c>
      <c r="D9" s="38">
        <v>3713</v>
      </c>
      <c r="E9" s="68">
        <f t="shared" si="2"/>
        <v>-490</v>
      </c>
      <c r="F9" s="49">
        <f t="shared" si="3"/>
        <v>-13.2</v>
      </c>
      <c r="G9" s="37">
        <v>22033</v>
      </c>
      <c r="H9" s="4">
        <v>11629</v>
      </c>
      <c r="I9" s="5">
        <v>10641</v>
      </c>
      <c r="J9" s="29">
        <v>24380</v>
      </c>
      <c r="K9" s="4">
        <v>11588</v>
      </c>
      <c r="L9" s="15">
        <v>11016</v>
      </c>
      <c r="M9" s="54">
        <f>+G9-J9</f>
        <v>-2347</v>
      </c>
      <c r="N9" s="59">
        <f t="shared" si="4"/>
        <v>-9.6</v>
      </c>
    </row>
    <row r="10" spans="1:14" ht="15" customHeight="1">
      <c r="A10" s="3"/>
      <c r="B10" s="13" t="s">
        <v>5</v>
      </c>
      <c r="C10" s="43">
        <v>5072</v>
      </c>
      <c r="D10" s="44">
        <v>5825</v>
      </c>
      <c r="E10" s="69">
        <f t="shared" si="2"/>
        <v>-753</v>
      </c>
      <c r="F10" s="50">
        <f t="shared" si="3"/>
        <v>-12.9</v>
      </c>
      <c r="G10" s="43">
        <v>31088</v>
      </c>
      <c r="H10" s="6">
        <v>14842</v>
      </c>
      <c r="I10" s="7">
        <v>14089</v>
      </c>
      <c r="J10" s="8">
        <v>33710</v>
      </c>
      <c r="K10" s="6">
        <v>15616</v>
      </c>
      <c r="L10" s="16">
        <v>15546</v>
      </c>
      <c r="M10" s="55">
        <f aca="true" t="shared" si="5" ref="M10:M54">+G10-J10</f>
        <v>-2622</v>
      </c>
      <c r="N10" s="60">
        <f t="shared" si="4"/>
        <v>-7.8</v>
      </c>
    </row>
    <row r="11" spans="1:14" ht="15" customHeight="1">
      <c r="A11" s="3"/>
      <c r="B11" s="13" t="s">
        <v>6</v>
      </c>
      <c r="C11" s="43">
        <v>2420</v>
      </c>
      <c r="D11" s="44">
        <v>2701</v>
      </c>
      <c r="E11" s="69">
        <f t="shared" si="2"/>
        <v>-281</v>
      </c>
      <c r="F11" s="50">
        <f t="shared" si="3"/>
        <v>-10.4</v>
      </c>
      <c r="G11" s="43">
        <v>13631</v>
      </c>
      <c r="H11" s="6">
        <v>6276</v>
      </c>
      <c r="I11" s="7">
        <v>5797</v>
      </c>
      <c r="J11" s="8">
        <v>14902</v>
      </c>
      <c r="K11" s="6">
        <v>6891</v>
      </c>
      <c r="L11" s="16">
        <v>6470</v>
      </c>
      <c r="M11" s="55">
        <f t="shared" si="5"/>
        <v>-1271</v>
      </c>
      <c r="N11" s="60">
        <f t="shared" si="4"/>
        <v>-8.5</v>
      </c>
    </row>
    <row r="12" spans="1:14" ht="15" customHeight="1">
      <c r="A12" s="3"/>
      <c r="B12" s="13" t="s">
        <v>7</v>
      </c>
      <c r="C12" s="43">
        <v>2258</v>
      </c>
      <c r="D12" s="44">
        <v>2508</v>
      </c>
      <c r="E12" s="69">
        <f t="shared" si="2"/>
        <v>-250</v>
      </c>
      <c r="F12" s="50">
        <f t="shared" si="3"/>
        <v>-10</v>
      </c>
      <c r="G12" s="43">
        <v>15737</v>
      </c>
      <c r="H12" s="6">
        <v>7362</v>
      </c>
      <c r="I12" s="7">
        <v>7426</v>
      </c>
      <c r="J12" s="8">
        <v>17250</v>
      </c>
      <c r="K12" s="6">
        <v>7724</v>
      </c>
      <c r="L12" s="16">
        <v>8155</v>
      </c>
      <c r="M12" s="55">
        <f t="shared" si="5"/>
        <v>-1513</v>
      </c>
      <c r="N12" s="60">
        <f t="shared" si="4"/>
        <v>-8.8</v>
      </c>
    </row>
    <row r="13" spans="1:14" ht="15" customHeight="1">
      <c r="A13" s="3"/>
      <c r="B13" s="13" t="s">
        <v>8</v>
      </c>
      <c r="C13" s="43">
        <v>2768</v>
      </c>
      <c r="D13" s="44">
        <v>3044</v>
      </c>
      <c r="E13" s="69">
        <f t="shared" si="2"/>
        <v>-276</v>
      </c>
      <c r="F13" s="50">
        <f t="shared" si="3"/>
        <v>-9.1</v>
      </c>
      <c r="G13" s="43">
        <v>21349</v>
      </c>
      <c r="H13" s="6">
        <v>10785</v>
      </c>
      <c r="I13" s="7">
        <v>9425</v>
      </c>
      <c r="J13" s="8">
        <v>23006</v>
      </c>
      <c r="K13" s="6">
        <v>11351</v>
      </c>
      <c r="L13" s="16">
        <v>10198</v>
      </c>
      <c r="M13" s="55">
        <f t="shared" si="5"/>
        <v>-1657</v>
      </c>
      <c r="N13" s="60">
        <f t="shared" si="4"/>
        <v>-7.2</v>
      </c>
    </row>
    <row r="14" spans="1:14" ht="15" customHeight="1">
      <c r="A14" s="3"/>
      <c r="B14" s="13" t="s">
        <v>40</v>
      </c>
      <c r="C14" s="43">
        <v>1032</v>
      </c>
      <c r="D14" s="44">
        <v>1211</v>
      </c>
      <c r="E14" s="69">
        <f t="shared" si="2"/>
        <v>-179</v>
      </c>
      <c r="F14" s="50">
        <f t="shared" si="3"/>
        <v>-14.8</v>
      </c>
      <c r="G14" s="43">
        <v>6852</v>
      </c>
      <c r="H14" s="6">
        <v>3370</v>
      </c>
      <c r="I14" s="7">
        <v>3366</v>
      </c>
      <c r="J14" s="8">
        <v>7976</v>
      </c>
      <c r="K14" s="6">
        <v>3777</v>
      </c>
      <c r="L14" s="16">
        <v>3755</v>
      </c>
      <c r="M14" s="55">
        <f t="shared" si="5"/>
        <v>-1124</v>
      </c>
      <c r="N14" s="60">
        <f t="shared" si="4"/>
        <v>-14.1</v>
      </c>
    </row>
    <row r="15" spans="1:14" ht="15" customHeight="1">
      <c r="A15" s="3"/>
      <c r="B15" s="13" t="s">
        <v>41</v>
      </c>
      <c r="C15" s="43">
        <v>707</v>
      </c>
      <c r="D15" s="44">
        <v>732</v>
      </c>
      <c r="E15" s="69">
        <f t="shared" si="2"/>
        <v>-25</v>
      </c>
      <c r="F15" s="50">
        <f t="shared" si="3"/>
        <v>-3.4</v>
      </c>
      <c r="G15" s="43">
        <v>3444</v>
      </c>
      <c r="H15" s="6">
        <v>1711</v>
      </c>
      <c r="I15" s="7">
        <v>1526</v>
      </c>
      <c r="J15" s="8">
        <v>3773</v>
      </c>
      <c r="K15" s="6">
        <v>1808</v>
      </c>
      <c r="L15" s="16">
        <v>1656</v>
      </c>
      <c r="M15" s="55">
        <f t="shared" si="5"/>
        <v>-329</v>
      </c>
      <c r="N15" s="60">
        <f t="shared" si="4"/>
        <v>-8.7</v>
      </c>
    </row>
    <row r="16" spans="1:14" ht="15" customHeight="1">
      <c r="A16" s="3"/>
      <c r="B16" s="13" t="s">
        <v>42</v>
      </c>
      <c r="C16" s="43">
        <v>841</v>
      </c>
      <c r="D16" s="44">
        <v>902</v>
      </c>
      <c r="E16" s="69">
        <f t="shared" si="2"/>
        <v>-61</v>
      </c>
      <c r="F16" s="50">
        <f t="shared" si="3"/>
        <v>-6.8</v>
      </c>
      <c r="G16" s="43">
        <v>3735</v>
      </c>
      <c r="H16" s="6">
        <v>1676</v>
      </c>
      <c r="I16" s="7">
        <v>1587</v>
      </c>
      <c r="J16" s="8">
        <v>4054</v>
      </c>
      <c r="K16" s="6">
        <v>1856</v>
      </c>
      <c r="L16" s="16">
        <v>1762</v>
      </c>
      <c r="M16" s="55">
        <f t="shared" si="5"/>
        <v>-319</v>
      </c>
      <c r="N16" s="60">
        <f t="shared" si="4"/>
        <v>-7.9</v>
      </c>
    </row>
    <row r="17" spans="1:14" ht="15" customHeight="1">
      <c r="A17" s="3"/>
      <c r="B17" s="13" t="s">
        <v>43</v>
      </c>
      <c r="C17" s="43">
        <v>750</v>
      </c>
      <c r="D17" s="44">
        <v>788</v>
      </c>
      <c r="E17" s="69">
        <f t="shared" si="2"/>
        <v>-38</v>
      </c>
      <c r="F17" s="50">
        <f t="shared" si="3"/>
        <v>-4.8</v>
      </c>
      <c r="G17" s="43">
        <v>3233</v>
      </c>
      <c r="H17" s="6">
        <v>1467</v>
      </c>
      <c r="I17" s="7">
        <v>1501</v>
      </c>
      <c r="J17" s="8">
        <v>3439</v>
      </c>
      <c r="K17" s="6">
        <v>1528</v>
      </c>
      <c r="L17" s="16">
        <v>1579</v>
      </c>
      <c r="M17" s="55">
        <f t="shared" si="5"/>
        <v>-206</v>
      </c>
      <c r="N17" s="60">
        <f t="shared" si="4"/>
        <v>-6</v>
      </c>
    </row>
    <row r="18" spans="1:14" ht="15" customHeight="1">
      <c r="A18" s="3"/>
      <c r="B18" s="23" t="s">
        <v>44</v>
      </c>
      <c r="C18" s="39">
        <v>851</v>
      </c>
      <c r="D18" s="40">
        <v>974</v>
      </c>
      <c r="E18" s="65">
        <f t="shared" si="2"/>
        <v>-123</v>
      </c>
      <c r="F18" s="47">
        <f t="shared" si="3"/>
        <v>-12.6</v>
      </c>
      <c r="G18" s="39">
        <v>4810</v>
      </c>
      <c r="H18" s="34">
        <v>2381</v>
      </c>
      <c r="I18" s="35">
        <v>2299</v>
      </c>
      <c r="J18" s="27">
        <v>5367</v>
      </c>
      <c r="K18" s="34">
        <v>2515</v>
      </c>
      <c r="L18" s="36">
        <v>2466</v>
      </c>
      <c r="M18" s="52">
        <f t="shared" si="5"/>
        <v>-557</v>
      </c>
      <c r="N18" s="57">
        <f t="shared" si="4"/>
        <v>-10.4</v>
      </c>
    </row>
    <row r="19" spans="1:14" ht="15" customHeight="1">
      <c r="A19" s="3">
        <v>1</v>
      </c>
      <c r="B19" s="30" t="s">
        <v>9</v>
      </c>
      <c r="C19" s="41">
        <f>IF(SUM(C20:C31)=0,"",SUM(C20:C31))</f>
        <v>48530</v>
      </c>
      <c r="D19" s="42">
        <f aca="true" t="shared" si="6" ref="D19:L19">IF(SUM(D20:D31)=0,"",SUM(D20:D31))</f>
        <v>51893</v>
      </c>
      <c r="E19" s="67">
        <f t="shared" si="2"/>
        <v>-3363</v>
      </c>
      <c r="F19" s="48">
        <f t="shared" si="3"/>
        <v>-6.5</v>
      </c>
      <c r="G19" s="41">
        <f>IF(SUM(G20:G31)=0,"",SUM(G20:G31))</f>
        <v>484095</v>
      </c>
      <c r="H19" s="31">
        <f t="shared" si="6"/>
        <v>255211</v>
      </c>
      <c r="I19" s="32">
        <f t="shared" si="6"/>
        <v>181298</v>
      </c>
      <c r="J19" s="42">
        <f t="shared" si="6"/>
        <v>495116</v>
      </c>
      <c r="K19" s="31">
        <f t="shared" si="6"/>
        <v>266409</v>
      </c>
      <c r="L19" s="33">
        <f t="shared" si="6"/>
        <v>192768</v>
      </c>
      <c r="M19" s="53">
        <f t="shared" si="5"/>
        <v>-11021</v>
      </c>
      <c r="N19" s="58">
        <f t="shared" si="4"/>
        <v>-2.2</v>
      </c>
    </row>
    <row r="20" spans="1:14" ht="15" customHeight="1">
      <c r="A20" s="3"/>
      <c r="B20" s="12" t="s">
        <v>10</v>
      </c>
      <c r="C20" s="37">
        <v>12328</v>
      </c>
      <c r="D20" s="38">
        <v>13449</v>
      </c>
      <c r="E20" s="68">
        <f t="shared" si="2"/>
        <v>-1121</v>
      </c>
      <c r="F20" s="49">
        <f t="shared" si="3"/>
        <v>-8.3</v>
      </c>
      <c r="G20" s="37">
        <v>118963</v>
      </c>
      <c r="H20" s="29">
        <v>61758</v>
      </c>
      <c r="I20" s="5">
        <v>45183</v>
      </c>
      <c r="J20" s="29">
        <v>121405</v>
      </c>
      <c r="K20" s="4">
        <v>65232</v>
      </c>
      <c r="L20" s="15">
        <v>48725</v>
      </c>
      <c r="M20" s="54">
        <f t="shared" si="5"/>
        <v>-2442</v>
      </c>
      <c r="N20" s="59">
        <f t="shared" si="4"/>
        <v>-2</v>
      </c>
    </row>
    <row r="21" spans="1:14" ht="15" customHeight="1">
      <c r="A21" s="3"/>
      <c r="B21" s="13" t="s">
        <v>11</v>
      </c>
      <c r="C21" s="43">
        <v>5702</v>
      </c>
      <c r="D21" s="44">
        <v>6261</v>
      </c>
      <c r="E21" s="69">
        <f t="shared" si="2"/>
        <v>-559</v>
      </c>
      <c r="F21" s="50">
        <f t="shared" si="3"/>
        <v>-8.9</v>
      </c>
      <c r="G21" s="43">
        <v>48351</v>
      </c>
      <c r="H21" s="8">
        <v>24692</v>
      </c>
      <c r="I21" s="7">
        <v>19158</v>
      </c>
      <c r="J21" s="8">
        <v>50314</v>
      </c>
      <c r="K21" s="6">
        <v>26161</v>
      </c>
      <c r="L21" s="16">
        <v>21100</v>
      </c>
      <c r="M21" s="55">
        <f t="shared" si="5"/>
        <v>-1963</v>
      </c>
      <c r="N21" s="60">
        <f t="shared" si="4"/>
        <v>-3.9</v>
      </c>
    </row>
    <row r="22" spans="1:14" ht="15" customHeight="1">
      <c r="A22" s="3"/>
      <c r="B22" s="13" t="s">
        <v>12</v>
      </c>
      <c r="C22" s="43">
        <v>12379</v>
      </c>
      <c r="D22" s="44">
        <v>13139</v>
      </c>
      <c r="E22" s="69">
        <f t="shared" si="2"/>
        <v>-760</v>
      </c>
      <c r="F22" s="50">
        <f t="shared" si="3"/>
        <v>-5.8</v>
      </c>
      <c r="G22" s="43">
        <v>120572</v>
      </c>
      <c r="H22" s="8">
        <v>70026</v>
      </c>
      <c r="I22" s="7">
        <v>45757</v>
      </c>
      <c r="J22" s="8">
        <v>127505</v>
      </c>
      <c r="K22" s="6">
        <v>73014</v>
      </c>
      <c r="L22" s="16">
        <v>48203</v>
      </c>
      <c r="M22" s="55">
        <f t="shared" si="5"/>
        <v>-6933</v>
      </c>
      <c r="N22" s="60">
        <f t="shared" si="4"/>
        <v>-5.4</v>
      </c>
    </row>
    <row r="23" spans="1:14" ht="15" customHeight="1">
      <c r="A23" s="3"/>
      <c r="B23" s="13" t="s">
        <v>13</v>
      </c>
      <c r="C23" s="43">
        <v>5516</v>
      </c>
      <c r="D23" s="44">
        <v>5849</v>
      </c>
      <c r="E23" s="69">
        <f t="shared" si="2"/>
        <v>-333</v>
      </c>
      <c r="F23" s="50">
        <f t="shared" si="3"/>
        <v>-5.7</v>
      </c>
      <c r="G23" s="43">
        <v>49863</v>
      </c>
      <c r="H23" s="8">
        <v>25767</v>
      </c>
      <c r="I23" s="7">
        <v>20496</v>
      </c>
      <c r="J23" s="8">
        <v>49746</v>
      </c>
      <c r="K23" s="6">
        <v>25405</v>
      </c>
      <c r="L23" s="16">
        <v>20894</v>
      </c>
      <c r="M23" s="55">
        <f t="shared" si="5"/>
        <v>117</v>
      </c>
      <c r="N23" s="60">
        <f t="shared" si="4"/>
        <v>0.2</v>
      </c>
    </row>
    <row r="24" spans="1:14" ht="15" customHeight="1">
      <c r="A24" s="3"/>
      <c r="B24" s="13" t="s">
        <v>14</v>
      </c>
      <c r="C24" s="43">
        <v>3945</v>
      </c>
      <c r="D24" s="44">
        <v>4038</v>
      </c>
      <c r="E24" s="69">
        <f t="shared" si="2"/>
        <v>-93</v>
      </c>
      <c r="F24" s="50">
        <f t="shared" si="3"/>
        <v>-2.3</v>
      </c>
      <c r="G24" s="43">
        <v>44177</v>
      </c>
      <c r="H24" s="8">
        <v>19450</v>
      </c>
      <c r="I24" s="7">
        <v>16344</v>
      </c>
      <c r="J24" s="8">
        <v>44557</v>
      </c>
      <c r="K24" s="6">
        <v>20584</v>
      </c>
      <c r="L24" s="16">
        <v>16731</v>
      </c>
      <c r="M24" s="55">
        <f t="shared" si="5"/>
        <v>-380</v>
      </c>
      <c r="N24" s="60">
        <f t="shared" si="4"/>
        <v>-0.9</v>
      </c>
    </row>
    <row r="25" spans="1:14" ht="15" customHeight="1">
      <c r="A25" s="3"/>
      <c r="B25" s="13" t="s">
        <v>15</v>
      </c>
      <c r="C25" s="43">
        <v>2007</v>
      </c>
      <c r="D25" s="44">
        <v>2075</v>
      </c>
      <c r="E25" s="69">
        <f t="shared" si="2"/>
        <v>-68</v>
      </c>
      <c r="F25" s="50">
        <f t="shared" si="3"/>
        <v>-3.3</v>
      </c>
      <c r="G25" s="43">
        <v>31765</v>
      </c>
      <c r="H25" s="8">
        <v>18378</v>
      </c>
      <c r="I25" s="7">
        <v>8869</v>
      </c>
      <c r="J25" s="8">
        <v>28682</v>
      </c>
      <c r="K25" s="6">
        <v>18271</v>
      </c>
      <c r="L25" s="16">
        <v>9253</v>
      </c>
      <c r="M25" s="55">
        <f t="shared" si="5"/>
        <v>3083</v>
      </c>
      <c r="N25" s="60">
        <f t="shared" si="4"/>
        <v>10.7</v>
      </c>
    </row>
    <row r="26" spans="1:14" ht="15" customHeight="1">
      <c r="A26" s="3"/>
      <c r="B26" s="13" t="s">
        <v>45</v>
      </c>
      <c r="C26" s="43">
        <v>853</v>
      </c>
      <c r="D26" s="44">
        <v>924</v>
      </c>
      <c r="E26" s="69">
        <f t="shared" si="2"/>
        <v>-71</v>
      </c>
      <c r="F26" s="50">
        <f t="shared" si="3"/>
        <v>-7.7</v>
      </c>
      <c r="G26" s="43">
        <v>11539</v>
      </c>
      <c r="H26" s="8">
        <v>4711</v>
      </c>
      <c r="I26" s="7">
        <v>3109</v>
      </c>
      <c r="J26" s="8">
        <v>12378</v>
      </c>
      <c r="K26" s="6">
        <v>5083</v>
      </c>
      <c r="L26" s="16">
        <v>3676</v>
      </c>
      <c r="M26" s="55">
        <f t="shared" si="5"/>
        <v>-839</v>
      </c>
      <c r="N26" s="60">
        <f t="shared" si="4"/>
        <v>-6.8</v>
      </c>
    </row>
    <row r="27" spans="1:14" ht="15" customHeight="1">
      <c r="A27" s="3"/>
      <c r="B27" s="13" t="s">
        <v>46</v>
      </c>
      <c r="C27" s="43">
        <v>1603</v>
      </c>
      <c r="D27" s="44">
        <v>1716</v>
      </c>
      <c r="E27" s="69">
        <f t="shared" si="2"/>
        <v>-113</v>
      </c>
      <c r="F27" s="50">
        <f t="shared" si="3"/>
        <v>-6.6</v>
      </c>
      <c r="G27" s="43">
        <v>20348</v>
      </c>
      <c r="H27" s="8">
        <v>10734</v>
      </c>
      <c r="I27" s="7">
        <v>6821</v>
      </c>
      <c r="J27" s="8">
        <v>20439</v>
      </c>
      <c r="K27" s="6">
        <v>12116</v>
      </c>
      <c r="L27" s="16">
        <v>7693</v>
      </c>
      <c r="M27" s="55">
        <f t="shared" si="5"/>
        <v>-91</v>
      </c>
      <c r="N27" s="60">
        <f t="shared" si="4"/>
        <v>-0.4</v>
      </c>
    </row>
    <row r="28" spans="1:14" ht="15" customHeight="1">
      <c r="A28" s="3"/>
      <c r="B28" s="13" t="s">
        <v>47</v>
      </c>
      <c r="C28" s="43">
        <v>1615</v>
      </c>
      <c r="D28" s="44">
        <v>1709</v>
      </c>
      <c r="E28" s="69">
        <f t="shared" si="2"/>
        <v>-94</v>
      </c>
      <c r="F28" s="50">
        <f t="shared" si="3"/>
        <v>-5.5</v>
      </c>
      <c r="G28" s="43">
        <v>16784</v>
      </c>
      <c r="H28" s="8">
        <v>9063</v>
      </c>
      <c r="I28" s="7">
        <v>6066</v>
      </c>
      <c r="J28" s="8">
        <v>17344</v>
      </c>
      <c r="K28" s="6">
        <v>9555</v>
      </c>
      <c r="L28" s="16">
        <v>6689</v>
      </c>
      <c r="M28" s="55">
        <f t="shared" si="5"/>
        <v>-560</v>
      </c>
      <c r="N28" s="60">
        <f t="shared" si="4"/>
        <v>-3.2</v>
      </c>
    </row>
    <row r="29" spans="1:14" ht="15" customHeight="1">
      <c r="A29" s="3"/>
      <c r="B29" s="13" t="s">
        <v>48</v>
      </c>
      <c r="C29" s="43">
        <v>1472</v>
      </c>
      <c r="D29" s="44">
        <v>1523</v>
      </c>
      <c r="E29" s="69">
        <f t="shared" si="2"/>
        <v>-51</v>
      </c>
      <c r="F29" s="50">
        <f t="shared" si="3"/>
        <v>-3.3</v>
      </c>
      <c r="G29" s="43">
        <v>11906</v>
      </c>
      <c r="H29" s="8">
        <v>5460</v>
      </c>
      <c r="I29" s="7">
        <v>5617</v>
      </c>
      <c r="J29" s="8">
        <v>12127</v>
      </c>
      <c r="K29" s="6">
        <v>5643</v>
      </c>
      <c r="L29" s="16">
        <v>5770</v>
      </c>
      <c r="M29" s="55">
        <f t="shared" si="5"/>
        <v>-221</v>
      </c>
      <c r="N29" s="60">
        <f t="shared" si="4"/>
        <v>-1.8</v>
      </c>
    </row>
    <row r="30" spans="1:14" ht="15" customHeight="1">
      <c r="A30" s="3"/>
      <c r="B30" s="13" t="s">
        <v>49</v>
      </c>
      <c r="C30" s="43">
        <v>444</v>
      </c>
      <c r="D30" s="44">
        <v>453</v>
      </c>
      <c r="E30" s="69">
        <f t="shared" si="2"/>
        <v>-9</v>
      </c>
      <c r="F30" s="50">
        <f t="shared" si="3"/>
        <v>-2</v>
      </c>
      <c r="G30" s="43">
        <v>3535</v>
      </c>
      <c r="H30" s="8">
        <v>1959</v>
      </c>
      <c r="I30" s="7">
        <v>1349</v>
      </c>
      <c r="J30" s="8">
        <v>3458</v>
      </c>
      <c r="K30" s="6">
        <v>1799</v>
      </c>
      <c r="L30" s="16">
        <v>1343</v>
      </c>
      <c r="M30" s="55">
        <f t="shared" si="5"/>
        <v>77</v>
      </c>
      <c r="N30" s="60">
        <f t="shared" si="4"/>
        <v>2.2</v>
      </c>
    </row>
    <row r="31" spans="1:14" ht="15" customHeight="1">
      <c r="A31" s="3"/>
      <c r="B31" s="23" t="s">
        <v>50</v>
      </c>
      <c r="C31" s="39">
        <v>666</v>
      </c>
      <c r="D31" s="40">
        <v>757</v>
      </c>
      <c r="E31" s="65">
        <f t="shared" si="2"/>
        <v>-91</v>
      </c>
      <c r="F31" s="47">
        <f t="shared" si="3"/>
        <v>-12</v>
      </c>
      <c r="G31" s="39">
        <v>6292</v>
      </c>
      <c r="H31" s="27">
        <v>3213</v>
      </c>
      <c r="I31" s="35">
        <v>2529</v>
      </c>
      <c r="J31" s="27">
        <v>7161</v>
      </c>
      <c r="K31" s="34">
        <v>3546</v>
      </c>
      <c r="L31" s="36">
        <v>2691</v>
      </c>
      <c r="M31" s="52">
        <f t="shared" si="5"/>
        <v>-869</v>
      </c>
      <c r="N31" s="57">
        <f t="shared" si="4"/>
        <v>-12.1</v>
      </c>
    </row>
    <row r="32" spans="1:14" ht="15" customHeight="1">
      <c r="A32" s="3">
        <v>1</v>
      </c>
      <c r="B32" s="30" t="s">
        <v>16</v>
      </c>
      <c r="C32" s="41">
        <f>IF(SUM(C33:C34)=0,"",SUM(C33:C34))</f>
        <v>39259</v>
      </c>
      <c r="D32" s="42">
        <f>IF(SUM(D33:D34)=0,"",SUM(D33:D34))</f>
        <v>43597</v>
      </c>
      <c r="E32" s="67">
        <f t="shared" si="2"/>
        <v>-4338</v>
      </c>
      <c r="F32" s="48">
        <f t="shared" si="3"/>
        <v>-10</v>
      </c>
      <c r="G32" s="41">
        <f aca="true" t="shared" si="7" ref="G32:L32">IF(SUM(G33:G34)=0,"",SUM(G33:G34))</f>
        <v>357538</v>
      </c>
      <c r="H32" s="31">
        <f t="shared" si="7"/>
        <v>180474</v>
      </c>
      <c r="I32" s="32">
        <f t="shared" si="7"/>
        <v>137139</v>
      </c>
      <c r="J32" s="42">
        <f>IF(SUM(J33:J34)=0,"",SUM(J33:J34))</f>
        <v>384534</v>
      </c>
      <c r="K32" s="31">
        <f t="shared" si="7"/>
        <v>194685</v>
      </c>
      <c r="L32" s="33">
        <f t="shared" si="7"/>
        <v>148658</v>
      </c>
      <c r="M32" s="53">
        <f t="shared" si="5"/>
        <v>-26996</v>
      </c>
      <c r="N32" s="58">
        <f t="shared" si="4"/>
        <v>-7</v>
      </c>
    </row>
    <row r="33" spans="1:14" ht="15" customHeight="1">
      <c r="A33" s="3"/>
      <c r="B33" s="12" t="s">
        <v>17</v>
      </c>
      <c r="C33" s="37">
        <v>38771</v>
      </c>
      <c r="D33" s="38">
        <v>43058</v>
      </c>
      <c r="E33" s="68">
        <f t="shared" si="2"/>
        <v>-4287</v>
      </c>
      <c r="F33" s="49">
        <f t="shared" si="3"/>
        <v>-10</v>
      </c>
      <c r="G33" s="37">
        <v>354538</v>
      </c>
      <c r="H33" s="4">
        <v>178944</v>
      </c>
      <c r="I33" s="5">
        <v>135511</v>
      </c>
      <c r="J33" s="29">
        <v>380947</v>
      </c>
      <c r="K33" s="4">
        <v>193097</v>
      </c>
      <c r="L33" s="15">
        <v>146967</v>
      </c>
      <c r="M33" s="54">
        <f t="shared" si="5"/>
        <v>-26409</v>
      </c>
      <c r="N33" s="59">
        <f t="shared" si="4"/>
        <v>-6.9</v>
      </c>
    </row>
    <row r="34" spans="1:14" ht="15" customHeight="1">
      <c r="A34" s="3"/>
      <c r="B34" s="23" t="s">
        <v>51</v>
      </c>
      <c r="C34" s="39">
        <v>488</v>
      </c>
      <c r="D34" s="40">
        <v>539</v>
      </c>
      <c r="E34" s="65">
        <f t="shared" si="2"/>
        <v>-51</v>
      </c>
      <c r="F34" s="47">
        <f t="shared" si="3"/>
        <v>-9.5</v>
      </c>
      <c r="G34" s="39">
        <v>3000</v>
      </c>
      <c r="H34" s="34">
        <v>1530</v>
      </c>
      <c r="I34" s="35">
        <v>1628</v>
      </c>
      <c r="J34" s="27">
        <v>3587</v>
      </c>
      <c r="K34" s="34">
        <v>1588</v>
      </c>
      <c r="L34" s="36">
        <v>1691</v>
      </c>
      <c r="M34" s="52">
        <f t="shared" si="5"/>
        <v>-587</v>
      </c>
      <c r="N34" s="57">
        <f t="shared" si="4"/>
        <v>-16.4</v>
      </c>
    </row>
    <row r="35" spans="1:14" ht="27" customHeight="1">
      <c r="A35" s="3">
        <v>1</v>
      </c>
      <c r="B35" s="30" t="s">
        <v>30</v>
      </c>
      <c r="C35" s="41">
        <f>IF(SUM(C36:C50)=0,"",SUM(C36:C50))</f>
        <v>44159</v>
      </c>
      <c r="D35" s="42">
        <f>IF(SUM(D36:D50)=0,"",SUM(D36:D50))</f>
        <v>46872</v>
      </c>
      <c r="E35" s="67">
        <f t="shared" si="2"/>
        <v>-2713</v>
      </c>
      <c r="F35" s="48">
        <f t="shared" si="3"/>
        <v>-5.8</v>
      </c>
      <c r="G35" s="41">
        <f aca="true" t="shared" si="8" ref="G35:L35">IF(SUM(G36:G50)=0,"",SUM(G36:G50))</f>
        <v>443766</v>
      </c>
      <c r="H35" s="31">
        <f t="shared" si="8"/>
        <v>237044</v>
      </c>
      <c r="I35" s="32">
        <f t="shared" si="8"/>
        <v>166732</v>
      </c>
      <c r="J35" s="42">
        <f>IF(SUM(J36:J50)=0,"",SUM(J36:J50))</f>
        <v>446428</v>
      </c>
      <c r="K35" s="31">
        <f t="shared" si="8"/>
        <v>242743</v>
      </c>
      <c r="L35" s="33">
        <f t="shared" si="8"/>
        <v>172438</v>
      </c>
      <c r="M35" s="53">
        <f t="shared" si="5"/>
        <v>-2662</v>
      </c>
      <c r="N35" s="58">
        <f t="shared" si="4"/>
        <v>-0.6</v>
      </c>
    </row>
    <row r="36" spans="1:14" ht="15" customHeight="1">
      <c r="A36" s="3"/>
      <c r="B36" s="12" t="s">
        <v>18</v>
      </c>
      <c r="C36" s="37">
        <v>6071</v>
      </c>
      <c r="D36" s="38">
        <v>6470</v>
      </c>
      <c r="E36" s="68">
        <f t="shared" si="2"/>
        <v>-399</v>
      </c>
      <c r="F36" s="49">
        <f t="shared" si="3"/>
        <v>-6.2</v>
      </c>
      <c r="G36" s="37">
        <v>50768</v>
      </c>
      <c r="H36" s="4">
        <v>24198</v>
      </c>
      <c r="I36" s="5">
        <v>21502</v>
      </c>
      <c r="J36" s="29">
        <v>50131</v>
      </c>
      <c r="K36" s="4">
        <v>24758</v>
      </c>
      <c r="L36" s="15">
        <v>22275</v>
      </c>
      <c r="M36" s="54">
        <f t="shared" si="5"/>
        <v>637</v>
      </c>
      <c r="N36" s="59">
        <f t="shared" si="4"/>
        <v>1.3</v>
      </c>
    </row>
    <row r="37" spans="1:14" ht="15" customHeight="1">
      <c r="A37" s="3"/>
      <c r="B37" s="13" t="s">
        <v>19</v>
      </c>
      <c r="C37" s="43">
        <v>5978</v>
      </c>
      <c r="D37" s="44">
        <v>6275</v>
      </c>
      <c r="E37" s="69">
        <f t="shared" si="2"/>
        <v>-297</v>
      </c>
      <c r="F37" s="50">
        <f t="shared" si="3"/>
        <v>-4.7</v>
      </c>
      <c r="G37" s="43">
        <v>54147</v>
      </c>
      <c r="H37" s="6">
        <v>26134</v>
      </c>
      <c r="I37" s="7">
        <v>22007</v>
      </c>
      <c r="J37" s="8">
        <v>54432</v>
      </c>
      <c r="K37" s="6">
        <v>27161</v>
      </c>
      <c r="L37" s="16">
        <v>22987</v>
      </c>
      <c r="M37" s="55">
        <f t="shared" si="5"/>
        <v>-285</v>
      </c>
      <c r="N37" s="60">
        <f t="shared" si="4"/>
        <v>-0.5</v>
      </c>
    </row>
    <row r="38" spans="1:14" ht="15" customHeight="1">
      <c r="A38" s="3"/>
      <c r="B38" s="13" t="s">
        <v>20</v>
      </c>
      <c r="C38" s="43">
        <v>4497</v>
      </c>
      <c r="D38" s="44">
        <v>4738</v>
      </c>
      <c r="E38" s="69">
        <f t="shared" si="2"/>
        <v>-241</v>
      </c>
      <c r="F38" s="50">
        <f t="shared" si="3"/>
        <v>-5.1</v>
      </c>
      <c r="G38" s="43">
        <v>38537</v>
      </c>
      <c r="H38" s="6">
        <v>19306</v>
      </c>
      <c r="I38" s="7">
        <v>15124</v>
      </c>
      <c r="J38" s="8">
        <v>42029</v>
      </c>
      <c r="K38" s="6">
        <v>21829</v>
      </c>
      <c r="L38" s="16">
        <v>16469</v>
      </c>
      <c r="M38" s="55">
        <f t="shared" si="5"/>
        <v>-3492</v>
      </c>
      <c r="N38" s="60">
        <f t="shared" si="4"/>
        <v>-8.3</v>
      </c>
    </row>
    <row r="39" spans="1:14" ht="15" customHeight="1">
      <c r="A39" s="3"/>
      <c r="B39" s="13" t="s">
        <v>29</v>
      </c>
      <c r="C39" s="43">
        <v>2812</v>
      </c>
      <c r="D39" s="44">
        <v>3048</v>
      </c>
      <c r="E39" s="69">
        <f t="shared" si="2"/>
        <v>-236</v>
      </c>
      <c r="F39" s="50">
        <f t="shared" si="3"/>
        <v>-7.7</v>
      </c>
      <c r="G39" s="43">
        <v>25698</v>
      </c>
      <c r="H39" s="6">
        <v>14058</v>
      </c>
      <c r="I39" s="7">
        <v>9448</v>
      </c>
      <c r="J39" s="8">
        <v>27056</v>
      </c>
      <c r="K39" s="6">
        <v>14803</v>
      </c>
      <c r="L39" s="16">
        <v>10306</v>
      </c>
      <c r="M39" s="55">
        <f t="shared" si="5"/>
        <v>-1358</v>
      </c>
      <c r="N39" s="60">
        <f t="shared" si="4"/>
        <v>-5</v>
      </c>
    </row>
    <row r="40" spans="1:14" ht="15" customHeight="1">
      <c r="A40" s="3"/>
      <c r="B40" s="13" t="s">
        <v>21</v>
      </c>
      <c r="C40" s="43">
        <v>1786</v>
      </c>
      <c r="D40" s="44">
        <v>1854</v>
      </c>
      <c r="E40" s="69">
        <f t="shared" si="2"/>
        <v>-68</v>
      </c>
      <c r="F40" s="50">
        <f t="shared" si="3"/>
        <v>-3.7</v>
      </c>
      <c r="G40" s="43">
        <v>16922</v>
      </c>
      <c r="H40" s="6">
        <v>9092</v>
      </c>
      <c r="I40" s="7">
        <v>5839</v>
      </c>
      <c r="J40" s="8">
        <v>17512</v>
      </c>
      <c r="K40" s="6">
        <v>9670</v>
      </c>
      <c r="L40" s="16">
        <v>6222</v>
      </c>
      <c r="M40" s="55">
        <f t="shared" si="5"/>
        <v>-590</v>
      </c>
      <c r="N40" s="60">
        <f t="shared" si="4"/>
        <v>-3.4</v>
      </c>
    </row>
    <row r="41" spans="1:14" ht="15" customHeight="1">
      <c r="A41" s="3"/>
      <c r="B41" s="13" t="s">
        <v>22</v>
      </c>
      <c r="C41" s="43">
        <v>1837</v>
      </c>
      <c r="D41" s="44">
        <v>1931</v>
      </c>
      <c r="E41" s="69">
        <f t="shared" si="2"/>
        <v>-94</v>
      </c>
      <c r="F41" s="50">
        <f t="shared" si="3"/>
        <v>-4.9</v>
      </c>
      <c r="G41" s="43">
        <v>19772</v>
      </c>
      <c r="H41" s="6">
        <v>10554</v>
      </c>
      <c r="I41" s="7">
        <v>7110</v>
      </c>
      <c r="J41" s="8">
        <v>20910</v>
      </c>
      <c r="K41" s="6">
        <v>11629</v>
      </c>
      <c r="L41" s="16">
        <v>7538</v>
      </c>
      <c r="M41" s="55">
        <f t="shared" si="5"/>
        <v>-1138</v>
      </c>
      <c r="N41" s="60">
        <f t="shared" si="4"/>
        <v>-5.4</v>
      </c>
    </row>
    <row r="42" spans="1:14" ht="15" customHeight="1">
      <c r="A42" s="3"/>
      <c r="B42" s="13" t="s">
        <v>23</v>
      </c>
      <c r="C42" s="43">
        <v>5087</v>
      </c>
      <c r="D42" s="44">
        <v>5514</v>
      </c>
      <c r="E42" s="69">
        <f t="shared" si="2"/>
        <v>-427</v>
      </c>
      <c r="F42" s="50">
        <f t="shared" si="3"/>
        <v>-7.7</v>
      </c>
      <c r="G42" s="43">
        <v>59356</v>
      </c>
      <c r="H42" s="6">
        <v>32151</v>
      </c>
      <c r="I42" s="7">
        <v>23081</v>
      </c>
      <c r="J42" s="8">
        <v>57441</v>
      </c>
      <c r="K42" s="6">
        <v>31730</v>
      </c>
      <c r="L42" s="16">
        <v>22303</v>
      </c>
      <c r="M42" s="55">
        <f t="shared" si="5"/>
        <v>1915</v>
      </c>
      <c r="N42" s="60">
        <f t="shared" si="4"/>
        <v>3.3</v>
      </c>
    </row>
    <row r="43" spans="1:14" ht="15" customHeight="1">
      <c r="A43" s="3"/>
      <c r="B43" s="13" t="s">
        <v>24</v>
      </c>
      <c r="C43" s="43">
        <v>3747</v>
      </c>
      <c r="D43" s="44">
        <v>3877</v>
      </c>
      <c r="E43" s="69">
        <f t="shared" si="2"/>
        <v>-130</v>
      </c>
      <c r="F43" s="50">
        <f t="shared" si="3"/>
        <v>-3.4</v>
      </c>
      <c r="G43" s="43">
        <v>40193</v>
      </c>
      <c r="H43" s="6">
        <v>21721</v>
      </c>
      <c r="I43" s="7">
        <v>15074</v>
      </c>
      <c r="J43" s="8">
        <v>39970</v>
      </c>
      <c r="K43" s="6">
        <v>21851</v>
      </c>
      <c r="L43" s="16">
        <v>15663</v>
      </c>
      <c r="M43" s="55">
        <f t="shared" si="5"/>
        <v>223</v>
      </c>
      <c r="N43" s="60">
        <f t="shared" si="4"/>
        <v>0.6</v>
      </c>
    </row>
    <row r="44" spans="1:14" ht="15" customHeight="1">
      <c r="A44" s="3"/>
      <c r="B44" s="13" t="s">
        <v>25</v>
      </c>
      <c r="C44" s="43">
        <v>7399</v>
      </c>
      <c r="D44" s="44">
        <v>7883</v>
      </c>
      <c r="E44" s="69">
        <f t="shared" si="2"/>
        <v>-484</v>
      </c>
      <c r="F44" s="50">
        <f t="shared" si="3"/>
        <v>-6.1</v>
      </c>
      <c r="G44" s="43">
        <v>89764</v>
      </c>
      <c r="H44" s="6">
        <v>52249</v>
      </c>
      <c r="I44" s="7">
        <v>28749</v>
      </c>
      <c r="J44" s="8">
        <v>85885</v>
      </c>
      <c r="K44" s="6">
        <v>51017</v>
      </c>
      <c r="L44" s="16">
        <v>29470</v>
      </c>
      <c r="M44" s="55">
        <f t="shared" si="5"/>
        <v>3879</v>
      </c>
      <c r="N44" s="60">
        <f t="shared" si="4"/>
        <v>4.5</v>
      </c>
    </row>
    <row r="45" spans="1:14" ht="15" customHeight="1">
      <c r="A45" s="3"/>
      <c r="B45" s="13" t="s">
        <v>52</v>
      </c>
      <c r="C45" s="43">
        <v>593</v>
      </c>
      <c r="D45" s="44">
        <v>630</v>
      </c>
      <c r="E45" s="69">
        <f t="shared" si="2"/>
        <v>-37</v>
      </c>
      <c r="F45" s="50">
        <f t="shared" si="3"/>
        <v>-5.9</v>
      </c>
      <c r="G45" s="43">
        <v>4521</v>
      </c>
      <c r="H45" s="6">
        <v>2497</v>
      </c>
      <c r="I45" s="7">
        <v>1581</v>
      </c>
      <c r="J45" s="8">
        <v>4386</v>
      </c>
      <c r="K45" s="6">
        <v>2494</v>
      </c>
      <c r="L45" s="16">
        <v>1622</v>
      </c>
      <c r="M45" s="55">
        <f t="shared" si="5"/>
        <v>135</v>
      </c>
      <c r="N45" s="60">
        <f t="shared" si="4"/>
        <v>3.1</v>
      </c>
    </row>
    <row r="46" spans="1:14" ht="15" customHeight="1">
      <c r="A46" s="3"/>
      <c r="B46" s="13" t="s">
        <v>53</v>
      </c>
      <c r="C46" s="43">
        <v>1091</v>
      </c>
      <c r="D46" s="44">
        <v>1124</v>
      </c>
      <c r="E46" s="69">
        <f t="shared" si="2"/>
        <v>-33</v>
      </c>
      <c r="F46" s="50">
        <f t="shared" si="3"/>
        <v>-2.9</v>
      </c>
      <c r="G46" s="43">
        <v>14367</v>
      </c>
      <c r="H46" s="6">
        <v>8347</v>
      </c>
      <c r="I46" s="7">
        <v>5364</v>
      </c>
      <c r="J46" s="8">
        <v>15319</v>
      </c>
      <c r="K46" s="6">
        <v>8634</v>
      </c>
      <c r="L46" s="16">
        <v>5779</v>
      </c>
      <c r="M46" s="55">
        <f t="shared" si="5"/>
        <v>-952</v>
      </c>
      <c r="N46" s="60">
        <f t="shared" si="4"/>
        <v>-6.2</v>
      </c>
    </row>
    <row r="47" spans="1:14" ht="15" customHeight="1">
      <c r="A47" s="3"/>
      <c r="B47" s="13" t="s">
        <v>54</v>
      </c>
      <c r="C47" s="43">
        <v>1375</v>
      </c>
      <c r="D47" s="44">
        <v>1453</v>
      </c>
      <c r="E47" s="69">
        <f t="shared" si="2"/>
        <v>-78</v>
      </c>
      <c r="F47" s="50">
        <f t="shared" si="3"/>
        <v>-5.4</v>
      </c>
      <c r="G47" s="43">
        <v>15946</v>
      </c>
      <c r="H47" s="6">
        <v>9094</v>
      </c>
      <c r="I47" s="7">
        <v>6360</v>
      </c>
      <c r="J47" s="8">
        <v>15564</v>
      </c>
      <c r="K47" s="6">
        <v>8759</v>
      </c>
      <c r="L47" s="16">
        <v>6140</v>
      </c>
      <c r="M47" s="55">
        <f t="shared" si="5"/>
        <v>382</v>
      </c>
      <c r="N47" s="60">
        <f t="shared" si="4"/>
        <v>2.5</v>
      </c>
    </row>
    <row r="48" spans="1:14" ht="15" customHeight="1">
      <c r="A48" s="3"/>
      <c r="B48" s="13" t="s">
        <v>55</v>
      </c>
      <c r="C48" s="43">
        <v>356</v>
      </c>
      <c r="D48" s="44">
        <v>387</v>
      </c>
      <c r="E48" s="69">
        <f t="shared" si="2"/>
        <v>-31</v>
      </c>
      <c r="F48" s="50">
        <f t="shared" si="3"/>
        <v>-8</v>
      </c>
      <c r="G48" s="43">
        <v>2317</v>
      </c>
      <c r="H48" s="6">
        <v>1129</v>
      </c>
      <c r="I48" s="7">
        <v>1020</v>
      </c>
      <c r="J48" s="8">
        <v>2726</v>
      </c>
      <c r="K48" s="6">
        <v>1267</v>
      </c>
      <c r="L48" s="16">
        <v>1158</v>
      </c>
      <c r="M48" s="55">
        <f t="shared" si="5"/>
        <v>-409</v>
      </c>
      <c r="N48" s="60">
        <f t="shared" si="4"/>
        <v>-15</v>
      </c>
    </row>
    <row r="49" spans="1:14" ht="15" customHeight="1">
      <c r="A49" s="3"/>
      <c r="B49" s="13" t="s">
        <v>56</v>
      </c>
      <c r="C49" s="43">
        <v>605</v>
      </c>
      <c r="D49" s="44">
        <v>711</v>
      </c>
      <c r="E49" s="69">
        <f t="shared" si="2"/>
        <v>-106</v>
      </c>
      <c r="F49" s="50">
        <f t="shared" si="3"/>
        <v>-14.9</v>
      </c>
      <c r="G49" s="43">
        <v>3648</v>
      </c>
      <c r="H49" s="6">
        <v>1885</v>
      </c>
      <c r="I49" s="7">
        <v>1556</v>
      </c>
      <c r="J49" s="8">
        <v>4544</v>
      </c>
      <c r="K49" s="6">
        <v>2322</v>
      </c>
      <c r="L49" s="16">
        <v>1659</v>
      </c>
      <c r="M49" s="55">
        <f t="shared" si="5"/>
        <v>-896</v>
      </c>
      <c r="N49" s="60">
        <f t="shared" si="4"/>
        <v>-19.7</v>
      </c>
    </row>
    <row r="50" spans="1:14" ht="15" customHeight="1">
      <c r="A50" s="3"/>
      <c r="B50" s="23" t="s">
        <v>57</v>
      </c>
      <c r="C50" s="39">
        <v>925</v>
      </c>
      <c r="D50" s="40">
        <v>977</v>
      </c>
      <c r="E50" s="65">
        <f t="shared" si="2"/>
        <v>-52</v>
      </c>
      <c r="F50" s="47">
        <f t="shared" si="3"/>
        <v>-5.3</v>
      </c>
      <c r="G50" s="39">
        <v>7810</v>
      </c>
      <c r="H50" s="34">
        <v>4629</v>
      </c>
      <c r="I50" s="35">
        <v>2917</v>
      </c>
      <c r="J50" s="27">
        <v>8523</v>
      </c>
      <c r="K50" s="34">
        <v>4819</v>
      </c>
      <c r="L50" s="36">
        <v>2847</v>
      </c>
      <c r="M50" s="52">
        <f t="shared" si="5"/>
        <v>-713</v>
      </c>
      <c r="N50" s="57">
        <f t="shared" si="4"/>
        <v>-8.4</v>
      </c>
    </row>
    <row r="51" spans="1:14" ht="15" customHeight="1">
      <c r="A51" s="3">
        <v>1</v>
      </c>
      <c r="B51" s="30" t="s">
        <v>26</v>
      </c>
      <c r="C51" s="41">
        <f>IF(SUM(C52:C54)=0,"",SUM(C52:C54))</f>
        <v>39807</v>
      </c>
      <c r="D51" s="42">
        <f aca="true" t="shared" si="9" ref="D51:L51">IF(SUM(D52:D54)=0,"",SUM(D52:D54))</f>
        <v>43160</v>
      </c>
      <c r="E51" s="67">
        <f t="shared" si="2"/>
        <v>-3353</v>
      </c>
      <c r="F51" s="48">
        <f t="shared" si="3"/>
        <v>-7.8</v>
      </c>
      <c r="G51" s="41">
        <f>IF(SUM(G52:G54)=0,"",SUM(G52:G54))</f>
        <v>415839</v>
      </c>
      <c r="H51" s="31">
        <f t="shared" si="9"/>
        <v>220662</v>
      </c>
      <c r="I51" s="32">
        <f t="shared" si="9"/>
        <v>155798</v>
      </c>
      <c r="J51" s="42">
        <f t="shared" si="9"/>
        <v>423667</v>
      </c>
      <c r="K51" s="31">
        <f t="shared" si="9"/>
        <v>231969</v>
      </c>
      <c r="L51" s="33">
        <f t="shared" si="9"/>
        <v>163600</v>
      </c>
      <c r="M51" s="53">
        <f t="shared" si="5"/>
        <v>-7828</v>
      </c>
      <c r="N51" s="58">
        <f t="shared" si="4"/>
        <v>-1.8</v>
      </c>
    </row>
    <row r="52" spans="1:14" ht="15" customHeight="1">
      <c r="A52" s="3"/>
      <c r="B52" s="12" t="s">
        <v>27</v>
      </c>
      <c r="C52" s="37">
        <v>37195</v>
      </c>
      <c r="D52" s="38">
        <v>40303</v>
      </c>
      <c r="E52" s="68">
        <f t="shared" si="2"/>
        <v>-3108</v>
      </c>
      <c r="F52" s="49">
        <f t="shared" si="3"/>
        <v>-7.7</v>
      </c>
      <c r="G52" s="37">
        <v>379612</v>
      </c>
      <c r="H52" s="4">
        <v>198708</v>
      </c>
      <c r="I52" s="5">
        <v>145685</v>
      </c>
      <c r="J52" s="29">
        <v>386619</v>
      </c>
      <c r="K52" s="4">
        <v>208699</v>
      </c>
      <c r="L52" s="15">
        <v>152326</v>
      </c>
      <c r="M52" s="54">
        <f t="shared" si="5"/>
        <v>-7007</v>
      </c>
      <c r="N52" s="59">
        <f t="shared" si="4"/>
        <v>-1.8</v>
      </c>
    </row>
    <row r="53" spans="1:14" ht="15" customHeight="1">
      <c r="A53" s="3"/>
      <c r="B53" s="13" t="s">
        <v>28</v>
      </c>
      <c r="C53" s="43">
        <v>1748</v>
      </c>
      <c r="D53" s="44">
        <v>1861</v>
      </c>
      <c r="E53" s="69">
        <f t="shared" si="2"/>
        <v>-113</v>
      </c>
      <c r="F53" s="50">
        <f t="shared" si="3"/>
        <v>-6.1</v>
      </c>
      <c r="G53" s="43">
        <v>29276</v>
      </c>
      <c r="H53" s="6">
        <v>18797</v>
      </c>
      <c r="I53" s="7">
        <v>7840</v>
      </c>
      <c r="J53" s="8">
        <v>29226</v>
      </c>
      <c r="K53" s="6">
        <v>19498</v>
      </c>
      <c r="L53" s="16">
        <v>8577</v>
      </c>
      <c r="M53" s="55">
        <f t="shared" si="5"/>
        <v>50</v>
      </c>
      <c r="N53" s="60">
        <f t="shared" si="4"/>
        <v>0.2</v>
      </c>
    </row>
    <row r="54" spans="1:14" ht="15" customHeight="1">
      <c r="A54" s="3"/>
      <c r="B54" s="18" t="s">
        <v>58</v>
      </c>
      <c r="C54" s="45">
        <v>864</v>
      </c>
      <c r="D54" s="46">
        <v>996</v>
      </c>
      <c r="E54" s="66">
        <f t="shared" si="2"/>
        <v>-132</v>
      </c>
      <c r="F54" s="51">
        <f t="shared" si="3"/>
        <v>-13.3</v>
      </c>
      <c r="G54" s="45">
        <v>6951</v>
      </c>
      <c r="H54" s="19">
        <v>3157</v>
      </c>
      <c r="I54" s="20">
        <v>2273</v>
      </c>
      <c r="J54" s="21">
        <v>7822</v>
      </c>
      <c r="K54" s="19">
        <v>3772</v>
      </c>
      <c r="L54" s="22">
        <v>2697</v>
      </c>
      <c r="M54" s="56">
        <f t="shared" si="5"/>
        <v>-871</v>
      </c>
      <c r="N54" s="61">
        <f t="shared" si="4"/>
        <v>-11.1</v>
      </c>
    </row>
  </sheetData>
  <sheetProtection selectLockedCells="1"/>
  <mergeCells count="10">
    <mergeCell ref="M1:N1"/>
    <mergeCell ref="E4:F4"/>
    <mergeCell ref="C3:F3"/>
    <mergeCell ref="C4:C5"/>
    <mergeCell ref="D4:D5"/>
    <mergeCell ref="M2:N2"/>
    <mergeCell ref="G4:I5"/>
    <mergeCell ref="J4:L5"/>
    <mergeCell ref="G3:N3"/>
    <mergeCell ref="M4:N4"/>
  </mergeCells>
  <printOptions/>
  <pageMargins left="0.6299212598425197" right="0.35433070866141736" top="0.5511811023622047" bottom="0.4724409448818898" header="0.2755905511811024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2007-07-23T01:36:05Z</cp:lastPrinted>
  <dcterms:created xsi:type="dcterms:W3CDTF">2006-02-17T05:49:48Z</dcterms:created>
  <dcterms:modified xsi:type="dcterms:W3CDTF">2007-07-24T05:37:03Z</dcterms:modified>
  <cp:category/>
  <cp:version/>
  <cp:contentType/>
  <cp:contentStatus/>
</cp:coreProperties>
</file>