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385" windowHeight="6075" tabRatio="744" activeTab="0"/>
  </bookViews>
  <sheets>
    <sheet name="幼稚園" sheetId="1" r:id="rId1"/>
    <sheet name="29 公" sheetId="2" r:id="rId2"/>
    <sheet name="29 私" sheetId="3" r:id="rId3"/>
    <sheet name="30" sheetId="4" r:id="rId4"/>
    <sheet name="30 公" sheetId="5" r:id="rId5"/>
    <sheet name="30 私" sheetId="6" r:id="rId6"/>
    <sheet name="31" sheetId="7" r:id="rId7"/>
  </sheets>
  <definedNames>
    <definedName name="_xlnm.Print_Area" localSheetId="0">'幼稚園'!$A$1:$O$63</definedName>
    <definedName name="_xlnm.Print_Titles" localSheetId="1">'29 公'!$1:$3</definedName>
    <definedName name="_xlnm.Print_Titles" localSheetId="2">'29 私'!$1:$3</definedName>
    <definedName name="_xlnm.Print_Titles" localSheetId="3">'30'!$1:$3</definedName>
    <definedName name="_xlnm.Print_Titles" localSheetId="4">'30 公'!$1:$3</definedName>
    <definedName name="_xlnm.Print_Titles" localSheetId="5">'30 私'!$1:$3</definedName>
    <definedName name="_xlnm.Print_Titles" localSheetId="6">'31'!$1:$4</definedName>
    <definedName name="_xlnm.Print_Titles" localSheetId="0">'幼稚園'!$1:$3</definedName>
  </definedNames>
  <calcPr fullCalcOnLoad="1"/>
</workbook>
</file>

<file path=xl/sharedStrings.xml><?xml version="1.0" encoding="utf-8"?>
<sst xmlns="http://schemas.openxmlformats.org/spreadsheetml/2006/main" count="522" uniqueCount="124">
  <si>
    <t>園　　数</t>
  </si>
  <si>
    <t>認　可</t>
  </si>
  <si>
    <t>修了</t>
  </si>
  <si>
    <t>職員数</t>
  </si>
  <si>
    <t>計</t>
  </si>
  <si>
    <t>本園</t>
  </si>
  <si>
    <t>男</t>
  </si>
  <si>
    <t>女</t>
  </si>
  <si>
    <t>定員数</t>
  </si>
  <si>
    <t>者数</t>
  </si>
  <si>
    <t>（本務者）</t>
  </si>
  <si>
    <t>国　立</t>
  </si>
  <si>
    <t>公　立</t>
  </si>
  <si>
    <t>私　立</t>
  </si>
  <si>
    <t>教育補助員</t>
  </si>
  <si>
    <t>助教諭</t>
  </si>
  <si>
    <t>本務</t>
  </si>
  <si>
    <t>兼務</t>
  </si>
  <si>
    <t>３歳児</t>
  </si>
  <si>
    <t>４歳児</t>
  </si>
  <si>
    <t>５歳児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</si>
  <si>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</si>
  <si>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</si>
  <si>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</si>
  <si>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</si>
  <si>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</si>
  <si>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</si>
  <si>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</si>
  <si>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</si>
  <si>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</si>
  <si>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</si>
  <si>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</si>
  <si>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</si>
  <si>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</si>
  <si>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</si>
  <si>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</si>
  <si>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</si>
  <si>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</si>
  <si>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</si>
  <si>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兼務者</t>
  </si>
  <si>
    <t>講師</t>
  </si>
  <si>
    <t>伊豆市</t>
  </si>
  <si>
    <t>御前崎市</t>
  </si>
  <si>
    <t>菊川市</t>
  </si>
  <si>
    <t>伊豆の国市</t>
  </si>
  <si>
    <t>３０　年齢別園児数</t>
  </si>
  <si>
    <t>在　園　者　数</t>
  </si>
  <si>
    <t>平成１７年度</t>
  </si>
  <si>
    <t>国立</t>
  </si>
  <si>
    <t>公立</t>
  </si>
  <si>
    <t>私立</t>
  </si>
  <si>
    <t>熱海市</t>
  </si>
  <si>
    <t>伊東市</t>
  </si>
  <si>
    <t>下田市</t>
  </si>
  <si>
    <t>沼津市</t>
  </si>
  <si>
    <t>三島市</t>
  </si>
  <si>
    <t>富士宮市</t>
  </si>
  <si>
    <t>富士市</t>
  </si>
  <si>
    <t>御殿場市</t>
  </si>
  <si>
    <t>裾野市</t>
  </si>
  <si>
    <t>静岡市</t>
  </si>
  <si>
    <t>島田市</t>
  </si>
  <si>
    <t>磐田市</t>
  </si>
  <si>
    <t>焼津市</t>
  </si>
  <si>
    <t>掛川市</t>
  </si>
  <si>
    <t>藤枝市</t>
  </si>
  <si>
    <t>袋井市</t>
  </si>
  <si>
    <t>浜松市</t>
  </si>
  <si>
    <t>湖西市</t>
  </si>
  <si>
    <t xml:space="preserve"> </t>
  </si>
  <si>
    <t>教員数（本務者）</t>
  </si>
  <si>
    <t>計</t>
  </si>
  <si>
    <t>男</t>
  </si>
  <si>
    <t>女</t>
  </si>
  <si>
    <t>伊豆半島</t>
  </si>
  <si>
    <t>伊豆市</t>
  </si>
  <si>
    <t>伊豆の国市</t>
  </si>
  <si>
    <t>東部</t>
  </si>
  <si>
    <t>中部</t>
  </si>
  <si>
    <t>御前崎市</t>
  </si>
  <si>
    <t>菊川市</t>
  </si>
  <si>
    <t>牧之原市</t>
  </si>
  <si>
    <t>川根本町</t>
  </si>
  <si>
    <t>西部</t>
  </si>
  <si>
    <t>２９　幼稚園総括表</t>
  </si>
  <si>
    <t>区　　分</t>
  </si>
  <si>
    <t>（公　立）</t>
  </si>
  <si>
    <t>（私　立）</t>
  </si>
  <si>
    <t>牧之原市</t>
  </si>
  <si>
    <t>川根本町</t>
  </si>
  <si>
    <t>区　　分</t>
  </si>
  <si>
    <t>区　　分</t>
  </si>
  <si>
    <t>養護教諭</t>
  </si>
  <si>
    <t>女</t>
  </si>
  <si>
    <t>平成１８年度</t>
  </si>
  <si>
    <t>志太榛原・中東遠</t>
  </si>
  <si>
    <t>学 級 数</t>
  </si>
  <si>
    <t>平成１５年度</t>
  </si>
  <si>
    <t>平成15年度</t>
  </si>
  <si>
    <t>栄養教諭</t>
  </si>
  <si>
    <t>うち分園</t>
  </si>
  <si>
    <t>平成１５年度</t>
  </si>
  <si>
    <t>平成１６年度</t>
  </si>
  <si>
    <t>平成１９年度</t>
  </si>
  <si>
    <t>平成１９年度</t>
  </si>
  <si>
    <t>平成１５年度</t>
  </si>
  <si>
    <t>平成１６年度</t>
  </si>
  <si>
    <t>平成１７年度</t>
  </si>
  <si>
    <t>平成１８年度</t>
  </si>
  <si>
    <t>平成１６年度</t>
  </si>
  <si>
    <t>平成１７年度</t>
  </si>
  <si>
    <t>平成１８年度</t>
  </si>
  <si>
    <t>平成１９年度</t>
  </si>
  <si>
    <t>平成16年度</t>
  </si>
  <si>
    <t>平成17年度</t>
  </si>
  <si>
    <t>平成18年度</t>
  </si>
  <si>
    <t>平成19年度</t>
  </si>
  <si>
    <t>区　　分</t>
  </si>
  <si>
    <t>区　　　分</t>
  </si>
  <si>
    <t>本　　務　　者</t>
  </si>
  <si>
    <t>園　長</t>
  </si>
  <si>
    <t>教　頭</t>
  </si>
  <si>
    <t>教　諭</t>
  </si>
  <si>
    <t>３１　職名別教員数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</si>
</sst>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,\:&quot;-&quot;"/>
    <numFmt numFmtId="177" formatCode="#,###;\-#,###;\:&quot;-&quot;"/>
    <numFmt numFmtId="178" formatCode="#,###;\-#,###;&quot;-&quot;"/>
    <numFmt numFmtId="179" formatCode="#,##0;\-#,##0;&quot;-&quot;"/>
    <numFmt numFmtId="180" formatCode="#,##0.0;[Red]\-#,##0.0"/>
    <numFmt numFmtId="181" formatCode="0.0"/>
    <numFmt numFmtId="182" formatCode="#,##0.000;[Red]\-#,##0.000"/>
    <numFmt numFmtId="183" formatCode="0.0000"/>
    <numFmt numFmtId="184" formatCode="0.000"/>
    <numFmt numFmtId="185" formatCode="#,###.0;\-#,###.0;&quot;-&quot;"/>
    <numFmt numFmtId="186" formatCode="#,###.00;\-#,###.00;&quot;-&quot;"/>
    <numFmt numFmtId="187" formatCode="0.0_);[Red]\(0.0\)"/>
    <numFmt numFmtId="188" formatCode="0.0_ "/>
    <numFmt numFmtId="189" formatCode="#,##0.0;\-#,##0.0;&quot;-&quot;"/>
    <numFmt numFmtId="190" formatCode="0.00000"/>
    <numFmt numFmtId="191" formatCode="0_ "/>
    <numFmt numFmtId="192" formatCode="_ * ##,#0_;_ * \-#,##0_;_ * &quot;-&quot;_ ;_ @_ "/>
    <numFmt numFmtId="193" formatCode="_ * #,##0\ ;_ * \-#,##0\ ;_ * &quot;-&quot;_ ;_ @_ "/>
    <numFmt numFmtId="194" formatCode="_*\ #,##0;_*\ \-#,##0;_ * &quot;-&quot;_ ;_ @_ 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9" fontId="5" fillId="0" borderId="0" xfId="17" applyNumberFormat="1" applyFont="1" applyBorder="1" applyAlignment="1">
      <alignment horizontal="right"/>
    </xf>
    <xf numFmtId="179" fontId="9" fillId="0" borderId="0" xfId="21" applyNumberFormat="1" applyFont="1" applyFill="1">
      <alignment/>
      <protection/>
    </xf>
    <xf numFmtId="179" fontId="10" fillId="0" borderId="0" xfId="21" applyNumberFormat="1" applyFont="1" applyFill="1">
      <alignment/>
      <protection/>
    </xf>
    <xf numFmtId="179" fontId="9" fillId="0" borderId="0" xfId="17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9" fontId="9" fillId="0" borderId="1" xfId="17" applyNumberFormat="1" applyFont="1" applyBorder="1" applyAlignment="1">
      <alignment horizontal="center" vertical="center"/>
    </xf>
    <xf numFmtId="179" fontId="9" fillId="0" borderId="2" xfId="17" applyNumberFormat="1" applyFont="1" applyBorder="1" applyAlignment="1">
      <alignment horizontal="center" vertical="center"/>
    </xf>
    <xf numFmtId="179" fontId="9" fillId="0" borderId="0" xfId="17" applyNumberFormat="1" applyFont="1" applyBorder="1" applyAlignment="1">
      <alignment horizontal="left"/>
    </xf>
    <xf numFmtId="179" fontId="9" fillId="0" borderId="0" xfId="21" applyNumberFormat="1" applyFont="1" applyFill="1" applyBorder="1" applyAlignment="1">
      <alignment horizontal="distributed"/>
      <protection/>
    </xf>
    <xf numFmtId="179" fontId="10" fillId="0" borderId="0" xfId="21" applyNumberFormat="1" applyFont="1" applyFill="1" applyBorder="1">
      <alignment/>
      <protection/>
    </xf>
    <xf numFmtId="179" fontId="9" fillId="0" borderId="0" xfId="17" applyNumberFormat="1" applyFont="1" applyFill="1" applyBorder="1" applyAlignment="1">
      <alignment horizontal="right"/>
    </xf>
    <xf numFmtId="179" fontId="9" fillId="0" borderId="0" xfId="22" applyNumberFormat="1" applyFont="1" applyFill="1">
      <alignment/>
      <protection/>
    </xf>
    <xf numFmtId="179" fontId="10" fillId="0" borderId="0" xfId="22" applyNumberFormat="1" applyFont="1" applyFill="1">
      <alignment/>
      <protection/>
    </xf>
    <xf numFmtId="0" fontId="4" fillId="0" borderId="0" xfId="0" applyFont="1" applyAlignment="1">
      <alignment horizontal="left" vertical="center"/>
    </xf>
    <xf numFmtId="179" fontId="13" fillId="0" borderId="0" xfId="22" applyNumberFormat="1" applyFont="1" applyFill="1" applyAlignment="1">
      <alignment horizontal="centerContinuous"/>
      <protection/>
    </xf>
    <xf numFmtId="179" fontId="14" fillId="0" borderId="0" xfId="22" applyNumberFormat="1" applyFont="1" applyFill="1" applyAlignment="1">
      <alignment horizontal="centerContinuous"/>
      <protection/>
    </xf>
    <xf numFmtId="179" fontId="14" fillId="0" borderId="0" xfId="22" applyNumberFormat="1" applyFont="1" applyFill="1">
      <alignment/>
      <protection/>
    </xf>
    <xf numFmtId="179" fontId="5" fillId="0" borderId="3" xfId="22" applyNumberFormat="1" applyFont="1" applyFill="1" applyBorder="1" applyAlignment="1">
      <alignment horizontal="center" vertical="center"/>
      <protection/>
    </xf>
    <xf numFmtId="179" fontId="5" fillId="0" borderId="3" xfId="22" applyNumberFormat="1" applyFont="1" applyFill="1" applyBorder="1" applyAlignment="1">
      <alignment horizontal="centerContinuous" vertical="center"/>
      <protection/>
    </xf>
    <xf numFmtId="179" fontId="5" fillId="0" borderId="4" xfId="22" applyNumberFormat="1" applyFont="1" applyFill="1" applyBorder="1" applyAlignment="1">
      <alignment horizontal="centerContinuous" vertical="center"/>
      <protection/>
    </xf>
    <xf numFmtId="179" fontId="5" fillId="0" borderId="5" xfId="22" applyNumberFormat="1" applyFont="1" applyFill="1" applyBorder="1" applyAlignment="1">
      <alignment horizontal="centerContinuous" vertical="center"/>
      <protection/>
    </xf>
    <xf numFmtId="179" fontId="5" fillId="0" borderId="6" xfId="22" applyNumberFormat="1" applyFont="1" applyFill="1" applyBorder="1" applyAlignment="1">
      <alignment horizontal="center" vertical="center"/>
      <protection/>
    </xf>
    <xf numFmtId="179" fontId="5" fillId="0" borderId="0" xfId="22" applyNumberFormat="1" applyFont="1" applyFill="1">
      <alignment/>
      <protection/>
    </xf>
    <xf numFmtId="179" fontId="5" fillId="0" borderId="7" xfId="22" applyNumberFormat="1" applyFont="1" applyFill="1" applyBorder="1" applyAlignment="1">
      <alignment horizontal="center" vertical="center"/>
      <protection/>
    </xf>
    <xf numFmtId="179" fontId="5" fillId="0" borderId="1" xfId="22" applyNumberFormat="1" applyFont="1" applyFill="1" applyBorder="1" applyAlignment="1">
      <alignment horizontal="center" vertical="center"/>
      <protection/>
    </xf>
    <xf numFmtId="179" fontId="5" fillId="0" borderId="1" xfId="22" applyNumberFormat="1" applyFont="1" applyFill="1" applyBorder="1" applyAlignment="1">
      <alignment horizontal="center" vertical="center" shrinkToFit="1"/>
      <protection/>
    </xf>
    <xf numFmtId="179" fontId="5" fillId="0" borderId="2" xfId="17" applyNumberFormat="1" applyFont="1" applyBorder="1" applyAlignment="1">
      <alignment horizontal="center" vertical="center"/>
    </xf>
    <xf numFmtId="179" fontId="5" fillId="0" borderId="8" xfId="22" applyNumberFormat="1" applyFont="1" applyFill="1" applyBorder="1" applyAlignment="1">
      <alignment horizontal="center" vertical="center"/>
      <protection/>
    </xf>
    <xf numFmtId="179" fontId="5" fillId="0" borderId="0" xfId="22" applyNumberFormat="1" applyFont="1" applyFill="1" applyBorder="1" applyAlignment="1">
      <alignment horizontal="distributed"/>
      <protection/>
    </xf>
    <xf numFmtId="179" fontId="5" fillId="0" borderId="9" xfId="22" applyNumberFormat="1" applyFont="1" applyFill="1" applyBorder="1" applyAlignment="1">
      <alignment horizontal="distributed"/>
      <protection/>
    </xf>
    <xf numFmtId="179" fontId="5" fillId="0" borderId="0" xfId="17" applyNumberFormat="1" applyFont="1" applyFill="1" applyAlignment="1">
      <alignment horizontal="right"/>
    </xf>
    <xf numFmtId="179" fontId="5" fillId="0" borderId="7" xfId="22" applyNumberFormat="1" applyFont="1" applyFill="1" applyBorder="1">
      <alignment/>
      <protection/>
    </xf>
    <xf numFmtId="179" fontId="5" fillId="0" borderId="10" xfId="22" applyNumberFormat="1" applyFont="1" applyFill="1" applyBorder="1" applyAlignment="1">
      <alignment horizontal="distributed"/>
      <protection/>
    </xf>
    <xf numFmtId="179" fontId="5" fillId="0" borderId="7" xfId="17" applyNumberFormat="1" applyFont="1" applyFill="1" applyBorder="1" applyAlignment="1">
      <alignment horizontal="right"/>
    </xf>
    <xf numFmtId="179" fontId="14" fillId="0" borderId="0" xfId="17" applyNumberFormat="1" applyFont="1" applyFill="1" applyAlignment="1">
      <alignment horizontal="right"/>
    </xf>
    <xf numFmtId="179" fontId="5" fillId="0" borderId="7" xfId="22" applyNumberFormat="1" applyFont="1" applyFill="1" applyBorder="1" applyAlignment="1">
      <alignment horizontal="center" vertical="center" shrinkToFit="1"/>
      <protection/>
    </xf>
    <xf numFmtId="179" fontId="13" fillId="0" borderId="0" xfId="21" applyNumberFormat="1" applyFont="1" applyFill="1" applyAlignment="1">
      <alignment horizontal="centerContinuous" vertical="center"/>
      <protection/>
    </xf>
    <xf numFmtId="179" fontId="14" fillId="0" borderId="0" xfId="21" applyNumberFormat="1" applyFont="1" applyFill="1" applyAlignment="1">
      <alignment horizontal="centerContinuous" vertical="center"/>
      <protection/>
    </xf>
    <xf numFmtId="179" fontId="14" fillId="0" borderId="0" xfId="21" applyNumberFormat="1" applyFont="1" applyFill="1" applyAlignment="1">
      <alignment vertical="center"/>
      <protection/>
    </xf>
    <xf numFmtId="179" fontId="5" fillId="0" borderId="3" xfId="21" applyNumberFormat="1" applyFont="1" applyFill="1" applyBorder="1" applyAlignment="1">
      <alignment horizontal="center" vertical="center"/>
      <protection/>
    </xf>
    <xf numFmtId="179" fontId="5" fillId="0" borderId="3" xfId="21" applyNumberFormat="1" applyFont="1" applyFill="1" applyBorder="1" applyAlignment="1">
      <alignment horizontal="centerContinuous" vertical="center"/>
      <protection/>
    </xf>
    <xf numFmtId="179" fontId="5" fillId="0" borderId="4" xfId="21" applyNumberFormat="1" applyFont="1" applyFill="1" applyBorder="1" applyAlignment="1">
      <alignment horizontal="centerContinuous" vertical="center"/>
      <protection/>
    </xf>
    <xf numFmtId="179" fontId="5" fillId="0" borderId="5" xfId="21" applyNumberFormat="1" applyFont="1" applyFill="1" applyBorder="1" applyAlignment="1">
      <alignment horizontal="centerContinuous" vertical="center"/>
      <protection/>
    </xf>
    <xf numFmtId="179" fontId="5" fillId="0" borderId="6" xfId="21" applyNumberFormat="1" applyFont="1" applyFill="1" applyBorder="1" applyAlignment="1">
      <alignment horizontal="center" vertical="center"/>
      <protection/>
    </xf>
    <xf numFmtId="179" fontId="15" fillId="0" borderId="0" xfId="21" applyNumberFormat="1" applyFont="1" applyFill="1">
      <alignment/>
      <protection/>
    </xf>
    <xf numFmtId="179" fontId="5" fillId="0" borderId="7" xfId="21" applyNumberFormat="1" applyFont="1" applyFill="1" applyBorder="1" applyAlignment="1">
      <alignment horizontal="center" vertical="center"/>
      <protection/>
    </xf>
    <xf numFmtId="38" fontId="5" fillId="0" borderId="0" xfId="17" applyFont="1" applyFill="1" applyBorder="1" applyAlignment="1">
      <alignment horizontal="distributed"/>
    </xf>
    <xf numFmtId="38" fontId="5" fillId="0" borderId="9" xfId="17" applyFont="1" applyFill="1" applyBorder="1" applyAlignment="1">
      <alignment horizontal="distributed"/>
    </xf>
    <xf numFmtId="179" fontId="5" fillId="0" borderId="1" xfId="21" applyNumberFormat="1" applyFont="1" applyFill="1" applyBorder="1" applyAlignment="1">
      <alignment horizontal="center" vertical="center"/>
      <protection/>
    </xf>
    <xf numFmtId="179" fontId="5" fillId="0" borderId="1" xfId="21" applyNumberFormat="1" applyFont="1" applyFill="1" applyBorder="1" applyAlignment="1">
      <alignment horizontal="center" vertical="center" shrinkToFit="1"/>
      <protection/>
    </xf>
    <xf numFmtId="179" fontId="5" fillId="0" borderId="8" xfId="21" applyNumberFormat="1" applyFont="1" applyFill="1" applyBorder="1" applyAlignment="1">
      <alignment horizontal="center" vertical="center"/>
      <protection/>
    </xf>
    <xf numFmtId="179" fontId="5" fillId="0" borderId="9" xfId="21" applyNumberFormat="1" applyFont="1" applyFill="1" applyBorder="1" applyAlignment="1">
      <alignment horizontal="distributed"/>
      <protection/>
    </xf>
    <xf numFmtId="179" fontId="5" fillId="0" borderId="0" xfId="21" applyNumberFormat="1" applyFont="1" applyFill="1">
      <alignment/>
      <protection/>
    </xf>
    <xf numFmtId="179" fontId="16" fillId="0" borderId="0" xfId="21" applyNumberFormat="1" applyFont="1" applyFill="1">
      <alignment/>
      <protection/>
    </xf>
    <xf numFmtId="179" fontId="5" fillId="0" borderId="7" xfId="21" applyNumberFormat="1" applyFont="1" applyFill="1" applyBorder="1" applyAlignment="1">
      <alignment horizontal="center" vertical="center" shrinkToFit="1"/>
      <protection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79" fontId="5" fillId="0" borderId="1" xfId="17" applyNumberFormat="1" applyFont="1" applyBorder="1" applyAlignment="1">
      <alignment horizontal="center" vertical="center"/>
    </xf>
    <xf numFmtId="38" fontId="5" fillId="0" borderId="0" xfId="17" applyFont="1" applyFill="1" applyBorder="1" applyAlignment="1">
      <alignment/>
    </xf>
    <xf numFmtId="38" fontId="5" fillId="0" borderId="9" xfId="17" applyFont="1" applyFill="1" applyBorder="1" applyAlignment="1">
      <alignment/>
    </xf>
    <xf numFmtId="0" fontId="14" fillId="0" borderId="0" xfId="0" applyFont="1" applyBorder="1" applyAlignment="1">
      <alignment/>
    </xf>
    <xf numFmtId="179" fontId="14" fillId="0" borderId="0" xfId="17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179" fontId="14" fillId="0" borderId="0" xfId="21" applyNumberFormat="1" applyFont="1" applyFill="1" applyBorder="1" applyAlignment="1" quotePrefix="1">
      <alignment horizontal="distributed"/>
      <protection/>
    </xf>
    <xf numFmtId="179" fontId="14" fillId="0" borderId="9" xfId="21" applyNumberFormat="1" applyFont="1" applyFill="1" applyBorder="1" applyAlignment="1" quotePrefix="1">
      <alignment horizontal="distributed"/>
      <protection/>
    </xf>
    <xf numFmtId="179" fontId="15" fillId="0" borderId="7" xfId="21" applyNumberFormat="1" applyFont="1" applyFill="1" applyBorder="1">
      <alignment/>
      <protection/>
    </xf>
    <xf numFmtId="179" fontId="5" fillId="0" borderId="10" xfId="21" applyNumberFormat="1" applyFont="1" applyFill="1" applyBorder="1" applyAlignment="1">
      <alignment horizontal="distributed"/>
      <protection/>
    </xf>
    <xf numFmtId="38" fontId="5" fillId="0" borderId="7" xfId="17" applyFont="1" applyFill="1" applyBorder="1" applyAlignment="1">
      <alignment/>
    </xf>
    <xf numFmtId="38" fontId="5" fillId="0" borderId="10" xfId="17" applyFont="1" applyFill="1" applyBorder="1" applyAlignment="1">
      <alignment horizontal="distributed"/>
    </xf>
    <xf numFmtId="179" fontId="5" fillId="0" borderId="7" xfId="17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179" fontId="5" fillId="0" borderId="12" xfId="21" applyNumberFormat="1" applyFont="1" applyFill="1" applyBorder="1" applyAlignment="1">
      <alignment horizontal="center" vertical="center"/>
      <protection/>
    </xf>
    <xf numFmtId="179" fontId="5" fillId="0" borderId="11" xfId="21" applyNumberFormat="1" applyFont="1" applyFill="1" applyBorder="1" applyAlignment="1">
      <alignment horizontal="center" vertical="center"/>
      <protection/>
    </xf>
    <xf numFmtId="179" fontId="5" fillId="0" borderId="6" xfId="21" applyNumberFormat="1" applyFont="1" applyFill="1" applyBorder="1" applyAlignment="1">
      <alignment horizontal="center" vertical="center"/>
      <protection/>
    </xf>
    <xf numFmtId="179" fontId="5" fillId="0" borderId="8" xfId="21" applyNumberFormat="1" applyFont="1" applyFill="1" applyBorder="1" applyAlignment="1">
      <alignment horizontal="center" vertical="center"/>
      <protection/>
    </xf>
    <xf numFmtId="179" fontId="5" fillId="0" borderId="3" xfId="21" applyNumberFormat="1" applyFont="1" applyFill="1" applyBorder="1" applyAlignment="1">
      <alignment horizontal="center" vertical="center"/>
      <protection/>
    </xf>
    <xf numFmtId="179" fontId="5" fillId="0" borderId="5" xfId="21" applyNumberFormat="1" applyFont="1" applyFill="1" applyBorder="1" applyAlignment="1">
      <alignment horizontal="center" vertical="center"/>
      <protection/>
    </xf>
    <xf numFmtId="179" fontId="5" fillId="0" borderId="7" xfId="21" applyNumberFormat="1" applyFont="1" applyFill="1" applyBorder="1" applyAlignment="1">
      <alignment horizontal="center" vertical="center"/>
      <protection/>
    </xf>
    <xf numFmtId="179" fontId="5" fillId="0" borderId="10" xfId="21" applyNumberFormat="1" applyFont="1" applyFill="1" applyBorder="1" applyAlignment="1">
      <alignment horizontal="center" vertical="center"/>
      <protection/>
    </xf>
    <xf numFmtId="179" fontId="14" fillId="0" borderId="0" xfId="22" applyNumberFormat="1" applyFont="1" applyFill="1" applyBorder="1" applyAlignment="1">
      <alignment horizontal="center" shrinkToFit="1"/>
      <protection/>
    </xf>
    <xf numFmtId="179" fontId="14" fillId="0" borderId="9" xfId="22" applyNumberFormat="1" applyFont="1" applyFill="1" applyBorder="1" applyAlignment="1">
      <alignment horizontal="center" shrinkToFit="1"/>
      <protection/>
    </xf>
    <xf numFmtId="179" fontId="14" fillId="0" borderId="0" xfId="22" applyNumberFormat="1" applyFont="1" applyFill="1" applyBorder="1" applyAlignment="1">
      <alignment horizontal="distributed"/>
      <protection/>
    </xf>
    <xf numFmtId="179" fontId="14" fillId="0" borderId="9" xfId="22" applyNumberFormat="1" applyFont="1" applyFill="1" applyBorder="1" applyAlignment="1">
      <alignment horizontal="distributed"/>
      <protection/>
    </xf>
    <xf numFmtId="179" fontId="5" fillId="0" borderId="0" xfId="22" applyNumberFormat="1" applyFont="1" applyFill="1" applyBorder="1" applyAlignment="1">
      <alignment horizontal="distributed"/>
      <protection/>
    </xf>
    <xf numFmtId="179" fontId="5" fillId="0" borderId="9" xfId="22" applyNumberFormat="1" applyFont="1" applyFill="1" applyBorder="1" applyAlignment="1">
      <alignment horizontal="distributed"/>
      <protection/>
    </xf>
    <xf numFmtId="179" fontId="14" fillId="0" borderId="0" xfId="22" applyNumberFormat="1" applyFont="1" applyFill="1" applyBorder="1" applyAlignment="1" quotePrefix="1">
      <alignment horizontal="distributed"/>
      <protection/>
    </xf>
    <xf numFmtId="179" fontId="14" fillId="0" borderId="9" xfId="22" applyNumberFormat="1" applyFont="1" applyFill="1" applyBorder="1" applyAlignment="1" quotePrefix="1">
      <alignment horizontal="distributed"/>
      <protection/>
    </xf>
    <xf numFmtId="179" fontId="5" fillId="0" borderId="2" xfId="22" applyNumberFormat="1" applyFont="1" applyFill="1" applyBorder="1" applyAlignment="1">
      <alignment horizontal="center" vertical="center"/>
      <protection/>
    </xf>
    <xf numFmtId="179" fontId="5" fillId="0" borderId="12" xfId="22" applyNumberFormat="1" applyFont="1" applyFill="1" applyBorder="1" applyAlignment="1">
      <alignment horizontal="center" vertical="center"/>
      <protection/>
    </xf>
    <xf numFmtId="179" fontId="5" fillId="0" borderId="11" xfId="22" applyNumberFormat="1" applyFont="1" applyFill="1" applyBorder="1" applyAlignment="1">
      <alignment horizontal="center" vertical="center"/>
      <protection/>
    </xf>
    <xf numFmtId="179" fontId="5" fillId="0" borderId="3" xfId="22" applyNumberFormat="1" applyFont="1" applyFill="1" applyBorder="1" applyAlignment="1">
      <alignment horizontal="center" vertical="center"/>
      <protection/>
    </xf>
    <xf numFmtId="179" fontId="5" fillId="0" borderId="5" xfId="22" applyNumberFormat="1" applyFont="1" applyFill="1" applyBorder="1" applyAlignment="1">
      <alignment horizontal="center" vertical="center"/>
      <protection/>
    </xf>
    <xf numFmtId="179" fontId="5" fillId="0" borderId="7" xfId="22" applyNumberFormat="1" applyFont="1" applyFill="1" applyBorder="1" applyAlignment="1">
      <alignment horizontal="center" vertical="center"/>
      <protection/>
    </xf>
    <xf numFmtId="179" fontId="5" fillId="0" borderId="10" xfId="22" applyNumberFormat="1" applyFont="1" applyFill="1" applyBorder="1" applyAlignment="1">
      <alignment horizontal="center" vertical="center"/>
      <protection/>
    </xf>
    <xf numFmtId="179" fontId="5" fillId="0" borderId="6" xfId="22" applyNumberFormat="1" applyFont="1" applyFill="1" applyBorder="1" applyAlignment="1">
      <alignment horizontal="center" vertical="center"/>
      <protection/>
    </xf>
    <xf numFmtId="0" fontId="0" fillId="0" borderId="8" xfId="0" applyBorder="1" applyAlignment="1">
      <alignment/>
    </xf>
    <xf numFmtId="179" fontId="5" fillId="0" borderId="0" xfId="21" applyNumberFormat="1" applyFont="1" applyFill="1" applyBorder="1" applyAlignment="1">
      <alignment horizontal="distributed"/>
      <protection/>
    </xf>
    <xf numFmtId="179" fontId="5" fillId="0" borderId="9" xfId="21" applyNumberFormat="1" applyFont="1" applyFill="1" applyBorder="1" applyAlignment="1">
      <alignment horizontal="distributed"/>
      <protection/>
    </xf>
    <xf numFmtId="179" fontId="14" fillId="0" borderId="0" xfId="21" applyNumberFormat="1" applyFont="1" applyFill="1" applyBorder="1" applyAlignment="1" quotePrefix="1">
      <alignment horizontal="distributed"/>
      <protection/>
    </xf>
    <xf numFmtId="179" fontId="14" fillId="0" borderId="9" xfId="21" applyNumberFormat="1" applyFont="1" applyFill="1" applyBorder="1" applyAlignment="1" quotePrefix="1">
      <alignment horizontal="distributed"/>
      <protection/>
    </xf>
    <xf numFmtId="179" fontId="5" fillId="0" borderId="2" xfId="21" applyNumberFormat="1" applyFont="1" applyFill="1" applyBorder="1" applyAlignment="1">
      <alignment horizontal="center" vertical="center"/>
      <protection/>
    </xf>
    <xf numFmtId="179" fontId="5" fillId="0" borderId="11" xfId="17" applyNumberFormat="1" applyFont="1" applyBorder="1" applyAlignment="1">
      <alignment horizontal="center" vertical="center"/>
    </xf>
    <xf numFmtId="179" fontId="5" fillId="0" borderId="1" xfId="17" applyNumberFormat="1" applyFont="1" applyBorder="1" applyAlignment="1">
      <alignment horizontal="center" vertical="center"/>
    </xf>
    <xf numFmtId="38" fontId="14" fillId="0" borderId="0" xfId="17" applyFont="1" applyFill="1" applyBorder="1" applyAlignment="1">
      <alignment horizontal="distributed"/>
    </xf>
    <xf numFmtId="38" fontId="14" fillId="0" borderId="9" xfId="17" applyFont="1" applyFill="1" applyBorder="1" applyAlignment="1">
      <alignment horizontal="distributed"/>
    </xf>
    <xf numFmtId="38" fontId="5" fillId="0" borderId="0" xfId="17" applyFont="1" applyFill="1" applyBorder="1" applyAlignment="1">
      <alignment horizontal="distributed"/>
    </xf>
    <xf numFmtId="38" fontId="5" fillId="0" borderId="9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distributed"/>
    </xf>
    <xf numFmtId="38" fontId="5" fillId="0" borderId="5" xfId="17" applyFont="1" applyFill="1" applyBorder="1" applyAlignment="1">
      <alignment horizontal="distributed"/>
    </xf>
    <xf numFmtId="179" fontId="5" fillId="0" borderId="2" xfId="17" applyNumberFormat="1" applyFont="1" applyBorder="1" applyAlignment="1">
      <alignment horizontal="center" vertical="center"/>
    </xf>
    <xf numFmtId="179" fontId="9" fillId="0" borderId="11" xfId="17" applyNumberFormat="1" applyFont="1" applyBorder="1" applyAlignment="1">
      <alignment horizontal="center" vertical="center"/>
    </xf>
    <xf numFmtId="179" fontId="9" fillId="0" borderId="1" xfId="17" applyNumberFormat="1" applyFont="1" applyBorder="1" applyAlignment="1">
      <alignment horizontal="center" vertical="center"/>
    </xf>
    <xf numFmtId="179" fontId="9" fillId="0" borderId="2" xfId="17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⑱総括・基本事項" xfId="21"/>
    <cellStyle name="標準_⑲速報統計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85" zoomScaleNormal="85" zoomScaleSheetLayoutView="100" workbookViewId="0" topLeftCell="A1">
      <pane ySplit="3" topLeftCell="BM4" activePane="bottomLeft" state="frozen"/>
      <selection pane="topLeft" activeCell="F56" sqref="F56"/>
      <selection pane="bottomLeft" activeCell="C42" sqref="C42"/>
    </sheetView>
  </sheetViews>
  <sheetFormatPr defaultColWidth="8.796875" defaultRowHeight="14.25"/>
  <cols>
    <col min="1" max="1" width="2.59765625" style="15" customWidth="1"/>
    <col min="2" max="2" width="12.59765625" style="15" customWidth="1"/>
    <col min="3" max="3" width="6.09765625" style="15" customWidth="1"/>
    <col min="4" max="4" width="5.19921875" style="15" hidden="1" customWidth="1"/>
    <col min="5" max="5" width="6.09765625" style="15" customWidth="1"/>
    <col min="6" max="15" width="8.09765625" style="15" customWidth="1"/>
    <col min="16" max="16384" width="9" style="15" customWidth="1"/>
  </cols>
  <sheetData>
    <row r="1" spans="1:15" s="20" customFormat="1" ht="24" customHeight="1">
      <c r="A1" s="17" t="s">
        <v>84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6" customFormat="1" ht="19.5" customHeight="1">
      <c r="A2" s="100" t="s">
        <v>85</v>
      </c>
      <c r="B2" s="101"/>
      <c r="C2" s="22" t="s">
        <v>0</v>
      </c>
      <c r="D2" s="22"/>
      <c r="E2" s="22"/>
      <c r="F2" s="23" t="s">
        <v>46</v>
      </c>
      <c r="G2" s="22"/>
      <c r="H2" s="24"/>
      <c r="I2" s="21" t="s">
        <v>1</v>
      </c>
      <c r="J2" s="25" t="s">
        <v>2</v>
      </c>
      <c r="K2" s="104" t="s">
        <v>96</v>
      </c>
      <c r="L2" s="97" t="s">
        <v>70</v>
      </c>
      <c r="M2" s="98"/>
      <c r="N2" s="99"/>
      <c r="O2" s="21" t="s">
        <v>3</v>
      </c>
    </row>
    <row r="3" spans="1:15" s="26" customFormat="1" ht="19.5" customHeight="1">
      <c r="A3" s="102"/>
      <c r="B3" s="103"/>
      <c r="C3" s="28" t="s">
        <v>4</v>
      </c>
      <c r="D3" s="28" t="s">
        <v>5</v>
      </c>
      <c r="E3" s="29" t="s">
        <v>100</v>
      </c>
      <c r="F3" s="28" t="s">
        <v>4</v>
      </c>
      <c r="G3" s="28" t="s">
        <v>6</v>
      </c>
      <c r="H3" s="28" t="s">
        <v>7</v>
      </c>
      <c r="I3" s="27" t="s">
        <v>8</v>
      </c>
      <c r="J3" s="31" t="s">
        <v>9</v>
      </c>
      <c r="K3" s="105"/>
      <c r="L3" s="28" t="s">
        <v>71</v>
      </c>
      <c r="M3" s="28" t="s">
        <v>72</v>
      </c>
      <c r="N3" s="28" t="s">
        <v>73</v>
      </c>
      <c r="O3" s="39" t="s">
        <v>10</v>
      </c>
    </row>
    <row r="4" spans="1:15" s="26" customFormat="1" ht="15.75" customHeight="1">
      <c r="A4" s="93" t="s">
        <v>101</v>
      </c>
      <c r="B4" s="94"/>
      <c r="C4" s="34">
        <v>543</v>
      </c>
      <c r="D4" s="34">
        <v>536</v>
      </c>
      <c r="E4" s="34">
        <v>7</v>
      </c>
      <c r="F4" s="34">
        <v>69551</v>
      </c>
      <c r="G4" s="34">
        <v>35236</v>
      </c>
      <c r="H4" s="34">
        <v>34315</v>
      </c>
      <c r="I4" s="34">
        <v>98997</v>
      </c>
      <c r="J4" s="34">
        <v>24760</v>
      </c>
      <c r="K4" s="34">
        <v>3013</v>
      </c>
      <c r="L4" s="34">
        <f>M4+N4</f>
        <v>4484</v>
      </c>
      <c r="M4" s="34">
        <v>201</v>
      </c>
      <c r="N4" s="34">
        <v>4283</v>
      </c>
      <c r="O4" s="34">
        <v>670</v>
      </c>
    </row>
    <row r="5" spans="1:15" s="26" customFormat="1" ht="15.75" customHeight="1">
      <c r="A5" s="93" t="s">
        <v>102</v>
      </c>
      <c r="B5" s="94"/>
      <c r="C5" s="34">
        <v>540</v>
      </c>
      <c r="D5" s="34">
        <v>533</v>
      </c>
      <c r="E5" s="34">
        <v>7</v>
      </c>
      <c r="F5" s="34">
        <v>69520</v>
      </c>
      <c r="G5" s="34">
        <v>35550</v>
      </c>
      <c r="H5" s="34">
        <v>33970</v>
      </c>
      <c r="I5" s="34">
        <v>98167</v>
      </c>
      <c r="J5" s="34">
        <v>23971</v>
      </c>
      <c r="K5" s="34">
        <v>3002</v>
      </c>
      <c r="L5" s="34">
        <f>M5+N5</f>
        <v>4483</v>
      </c>
      <c r="M5" s="34">
        <v>204</v>
      </c>
      <c r="N5" s="34">
        <v>4279</v>
      </c>
      <c r="O5" s="34">
        <v>681</v>
      </c>
    </row>
    <row r="6" spans="1:15" s="26" customFormat="1" ht="15.75" customHeight="1">
      <c r="A6" s="93" t="s">
        <v>47</v>
      </c>
      <c r="B6" s="94"/>
      <c r="C6" s="34">
        <v>535</v>
      </c>
      <c r="D6" s="34">
        <v>528</v>
      </c>
      <c r="E6" s="34">
        <v>7</v>
      </c>
      <c r="F6" s="34">
        <v>68756</v>
      </c>
      <c r="G6" s="34">
        <v>35010</v>
      </c>
      <c r="H6" s="34">
        <v>33746</v>
      </c>
      <c r="I6" s="34">
        <v>96814</v>
      </c>
      <c r="J6" s="34">
        <v>24174</v>
      </c>
      <c r="K6" s="34">
        <v>2991</v>
      </c>
      <c r="L6" s="34">
        <f>M6+N6</f>
        <v>4473</v>
      </c>
      <c r="M6" s="34">
        <v>203</v>
      </c>
      <c r="N6" s="34">
        <v>4270</v>
      </c>
      <c r="O6" s="34">
        <v>697</v>
      </c>
    </row>
    <row r="7" spans="1:15" s="26" customFormat="1" ht="15.75" customHeight="1">
      <c r="A7" s="93" t="s">
        <v>94</v>
      </c>
      <c r="B7" s="94"/>
      <c r="C7" s="26">
        <v>531</v>
      </c>
      <c r="D7" s="26">
        <v>525</v>
      </c>
      <c r="E7" s="26">
        <v>6</v>
      </c>
      <c r="F7" s="26">
        <v>68036</v>
      </c>
      <c r="G7" s="26">
        <v>34863</v>
      </c>
      <c r="H7" s="26">
        <v>33173</v>
      </c>
      <c r="I7" s="26">
        <v>96934</v>
      </c>
      <c r="J7" s="26">
        <v>23859</v>
      </c>
      <c r="K7" s="26">
        <v>2966</v>
      </c>
      <c r="L7" s="26">
        <v>4467</v>
      </c>
      <c r="M7" s="26">
        <v>211</v>
      </c>
      <c r="N7" s="26">
        <v>4256</v>
      </c>
      <c r="O7" s="26">
        <v>671</v>
      </c>
    </row>
    <row r="8" spans="1:15" s="20" customFormat="1" ht="15.75" customHeight="1">
      <c r="A8" s="95" t="s">
        <v>104</v>
      </c>
      <c r="B8" s="96"/>
      <c r="C8" s="38">
        <f aca="true" t="shared" si="0" ref="C8:O8">SUM(C13,C25,C39,C43,C60)</f>
        <v>527</v>
      </c>
      <c r="D8" s="38">
        <f t="shared" si="0"/>
        <v>521</v>
      </c>
      <c r="E8" s="38">
        <f t="shared" si="0"/>
        <v>6</v>
      </c>
      <c r="F8" s="38">
        <f t="shared" si="0"/>
        <v>66838</v>
      </c>
      <c r="G8" s="38">
        <f t="shared" si="0"/>
        <v>34203</v>
      </c>
      <c r="H8" s="38">
        <f t="shared" si="0"/>
        <v>32635</v>
      </c>
      <c r="I8" s="38">
        <f t="shared" si="0"/>
        <v>96564</v>
      </c>
      <c r="J8" s="38">
        <f t="shared" si="0"/>
        <v>23564</v>
      </c>
      <c r="K8" s="38">
        <f t="shared" si="0"/>
        <v>2937</v>
      </c>
      <c r="L8" s="38">
        <f t="shared" si="0"/>
        <v>4459</v>
      </c>
      <c r="M8" s="38">
        <f t="shared" si="0"/>
        <v>217</v>
      </c>
      <c r="N8" s="38">
        <f t="shared" si="0"/>
        <v>4242</v>
      </c>
      <c r="O8" s="38">
        <f t="shared" si="0"/>
        <v>688</v>
      </c>
    </row>
    <row r="9" spans="1:15" s="26" customFormat="1" ht="15.75" customHeight="1">
      <c r="A9" s="93" t="s">
        <v>48</v>
      </c>
      <c r="B9" s="94"/>
      <c r="C9" s="34">
        <f>SUM(D9:E9)</f>
        <v>1</v>
      </c>
      <c r="D9" s="34">
        <v>1</v>
      </c>
      <c r="E9" s="34">
        <v>0</v>
      </c>
      <c r="F9" s="34">
        <f>SUM(G9:H9)</f>
        <v>132</v>
      </c>
      <c r="G9" s="34">
        <v>62</v>
      </c>
      <c r="H9" s="34">
        <v>70</v>
      </c>
      <c r="I9" s="34">
        <v>160</v>
      </c>
      <c r="J9" s="34">
        <v>44</v>
      </c>
      <c r="K9" s="34">
        <v>5</v>
      </c>
      <c r="L9" s="34">
        <f>M9+N9</f>
        <v>7</v>
      </c>
      <c r="M9" s="34">
        <v>2</v>
      </c>
      <c r="N9" s="34">
        <v>5</v>
      </c>
      <c r="O9" s="34">
        <v>0</v>
      </c>
    </row>
    <row r="10" spans="1:15" s="26" customFormat="1" ht="15.75" customHeight="1">
      <c r="A10" s="93" t="s">
        <v>49</v>
      </c>
      <c r="B10" s="94"/>
      <c r="C10" s="34">
        <f>SUM(D10:E10)</f>
        <v>285</v>
      </c>
      <c r="D10" s="34">
        <v>279</v>
      </c>
      <c r="E10" s="34">
        <v>6</v>
      </c>
      <c r="F10" s="34">
        <f>SUM(G10:H10)</f>
        <v>23569</v>
      </c>
      <c r="G10" s="34">
        <v>12101</v>
      </c>
      <c r="H10" s="34">
        <v>11468</v>
      </c>
      <c r="I10" s="34">
        <v>39423</v>
      </c>
      <c r="J10" s="34">
        <v>8783</v>
      </c>
      <c r="K10" s="34">
        <v>1149</v>
      </c>
      <c r="L10" s="34">
        <f>M10+N10</f>
        <v>1744</v>
      </c>
      <c r="M10" s="34">
        <v>43</v>
      </c>
      <c r="N10" s="34">
        <v>1701</v>
      </c>
      <c r="O10" s="34">
        <v>99</v>
      </c>
    </row>
    <row r="11" spans="1:15" s="26" customFormat="1" ht="15.75" customHeight="1">
      <c r="A11" s="93" t="s">
        <v>50</v>
      </c>
      <c r="B11" s="94"/>
      <c r="C11" s="34">
        <f>SUM(D11:E11)</f>
        <v>241</v>
      </c>
      <c r="D11" s="34">
        <v>241</v>
      </c>
      <c r="E11" s="34">
        <v>0</v>
      </c>
      <c r="F11" s="34">
        <f>SUM(G11:H11)</f>
        <v>43137</v>
      </c>
      <c r="G11" s="34">
        <v>22040</v>
      </c>
      <c r="H11" s="34">
        <v>21097</v>
      </c>
      <c r="I11" s="34">
        <v>56981</v>
      </c>
      <c r="J11" s="34">
        <v>14737</v>
      </c>
      <c r="K11" s="34">
        <v>1783</v>
      </c>
      <c r="L11" s="34">
        <f>M11+N11</f>
        <v>2708</v>
      </c>
      <c r="M11" s="34">
        <v>172</v>
      </c>
      <c r="N11" s="34">
        <v>2536</v>
      </c>
      <c r="O11" s="34">
        <v>589</v>
      </c>
    </row>
    <row r="12" spans="1:15" s="26" customFormat="1" ht="15.75" customHeight="1">
      <c r="A12" s="32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20" customFormat="1" ht="15.75" customHeight="1">
      <c r="A13" s="91" t="s">
        <v>74</v>
      </c>
      <c r="B13" s="92"/>
      <c r="C13" s="38">
        <f aca="true" t="shared" si="1" ref="C13:O13">SUM(C14:C23)</f>
        <v>56</v>
      </c>
      <c r="D13" s="38">
        <f t="shared" si="1"/>
        <v>52</v>
      </c>
      <c r="E13" s="38">
        <f t="shared" si="1"/>
        <v>4</v>
      </c>
      <c r="F13" s="38">
        <f t="shared" si="1"/>
        <v>3204</v>
      </c>
      <c r="G13" s="38">
        <f t="shared" si="1"/>
        <v>1632</v>
      </c>
      <c r="H13" s="38">
        <f t="shared" si="1"/>
        <v>1572</v>
      </c>
      <c r="I13" s="38">
        <f t="shared" si="1"/>
        <v>6145</v>
      </c>
      <c r="J13" s="38">
        <f t="shared" si="1"/>
        <v>1196</v>
      </c>
      <c r="K13" s="38">
        <f t="shared" si="1"/>
        <v>184</v>
      </c>
      <c r="L13" s="38">
        <f t="shared" si="1"/>
        <v>258</v>
      </c>
      <c r="M13" s="38">
        <f t="shared" si="1"/>
        <v>5</v>
      </c>
      <c r="N13" s="38">
        <f t="shared" si="1"/>
        <v>253</v>
      </c>
      <c r="O13" s="38">
        <f t="shared" si="1"/>
        <v>17</v>
      </c>
    </row>
    <row r="14" spans="2:15" s="26" customFormat="1" ht="15.75" customHeight="1">
      <c r="B14" s="33" t="s">
        <v>51</v>
      </c>
      <c r="C14" s="34">
        <f aca="true" t="shared" si="2" ref="C14:C23">SUM(D14:E14)</f>
        <v>7</v>
      </c>
      <c r="D14" s="34">
        <v>7</v>
      </c>
      <c r="E14" s="34">
        <v>0</v>
      </c>
      <c r="F14" s="34">
        <f aca="true" t="shared" si="3" ref="F14:F23">SUM(G14:H14)</f>
        <v>276</v>
      </c>
      <c r="G14" s="34">
        <v>145</v>
      </c>
      <c r="H14" s="34">
        <v>131</v>
      </c>
      <c r="I14" s="34">
        <v>745</v>
      </c>
      <c r="J14" s="34">
        <v>97</v>
      </c>
      <c r="K14" s="34">
        <v>22</v>
      </c>
      <c r="L14" s="34">
        <f aca="true" t="shared" si="4" ref="L14:L23">M14+N14</f>
        <v>38</v>
      </c>
      <c r="M14" s="34">
        <v>1</v>
      </c>
      <c r="N14" s="34">
        <v>37</v>
      </c>
      <c r="O14" s="34">
        <v>2</v>
      </c>
    </row>
    <row r="15" spans="2:15" s="26" customFormat="1" ht="15.75" customHeight="1">
      <c r="B15" s="33" t="s">
        <v>52</v>
      </c>
      <c r="C15" s="34">
        <f t="shared" si="2"/>
        <v>17</v>
      </c>
      <c r="D15" s="34">
        <v>13</v>
      </c>
      <c r="E15" s="34">
        <v>4</v>
      </c>
      <c r="F15" s="34">
        <f t="shared" si="3"/>
        <v>1050</v>
      </c>
      <c r="G15" s="34">
        <v>522</v>
      </c>
      <c r="H15" s="34">
        <v>528</v>
      </c>
      <c r="I15" s="34">
        <v>1820</v>
      </c>
      <c r="J15" s="34">
        <v>390</v>
      </c>
      <c r="K15" s="34">
        <v>59</v>
      </c>
      <c r="L15" s="34">
        <f t="shared" si="4"/>
        <v>69</v>
      </c>
      <c r="M15" s="34">
        <v>2</v>
      </c>
      <c r="N15" s="34">
        <v>67</v>
      </c>
      <c r="O15" s="34">
        <v>9</v>
      </c>
    </row>
    <row r="16" spans="2:15" s="26" customFormat="1" ht="15.75" customHeight="1">
      <c r="B16" s="33" t="s">
        <v>53</v>
      </c>
      <c r="C16" s="34">
        <f t="shared" si="2"/>
        <v>5</v>
      </c>
      <c r="D16" s="34">
        <v>5</v>
      </c>
      <c r="E16" s="34">
        <v>0</v>
      </c>
      <c r="F16" s="34">
        <f t="shared" si="3"/>
        <v>155</v>
      </c>
      <c r="G16" s="34">
        <v>80</v>
      </c>
      <c r="H16" s="34">
        <v>75</v>
      </c>
      <c r="I16" s="34">
        <v>385</v>
      </c>
      <c r="J16" s="34">
        <v>58</v>
      </c>
      <c r="K16" s="34">
        <v>9</v>
      </c>
      <c r="L16" s="34">
        <f t="shared" si="4"/>
        <v>14</v>
      </c>
      <c r="M16" s="34">
        <v>0</v>
      </c>
      <c r="N16" s="34">
        <v>14</v>
      </c>
      <c r="O16" s="34">
        <v>0</v>
      </c>
    </row>
    <row r="17" spans="2:15" s="26" customFormat="1" ht="15.75" customHeight="1">
      <c r="B17" s="33" t="s">
        <v>75</v>
      </c>
      <c r="C17" s="34">
        <f t="shared" si="2"/>
        <v>6</v>
      </c>
      <c r="D17" s="34">
        <v>6</v>
      </c>
      <c r="E17" s="34">
        <v>0</v>
      </c>
      <c r="F17" s="34">
        <f t="shared" si="3"/>
        <v>206</v>
      </c>
      <c r="G17" s="34">
        <v>100</v>
      </c>
      <c r="H17" s="34">
        <v>106</v>
      </c>
      <c r="I17" s="34">
        <v>700</v>
      </c>
      <c r="J17" s="34">
        <v>101</v>
      </c>
      <c r="K17" s="34">
        <v>17</v>
      </c>
      <c r="L17" s="34">
        <f t="shared" si="4"/>
        <v>30</v>
      </c>
      <c r="M17" s="34">
        <v>1</v>
      </c>
      <c r="N17" s="34">
        <v>29</v>
      </c>
      <c r="O17" s="34">
        <v>0</v>
      </c>
    </row>
    <row r="18" spans="2:15" s="26" customFormat="1" ht="15.75" customHeight="1">
      <c r="B18" s="33" t="s">
        <v>76</v>
      </c>
      <c r="C18" s="34">
        <f t="shared" si="2"/>
        <v>8</v>
      </c>
      <c r="D18" s="34">
        <v>8</v>
      </c>
      <c r="E18" s="34">
        <v>0</v>
      </c>
      <c r="F18" s="34">
        <f t="shared" si="3"/>
        <v>853</v>
      </c>
      <c r="G18" s="34">
        <v>426</v>
      </c>
      <c r="H18" s="34">
        <v>427</v>
      </c>
      <c r="I18" s="34">
        <v>1130</v>
      </c>
      <c r="J18" s="34">
        <v>313</v>
      </c>
      <c r="K18" s="34">
        <v>38</v>
      </c>
      <c r="L18" s="34">
        <f t="shared" si="4"/>
        <v>54</v>
      </c>
      <c r="M18" s="34">
        <v>1</v>
      </c>
      <c r="N18" s="34">
        <v>53</v>
      </c>
      <c r="O18" s="34">
        <v>5</v>
      </c>
    </row>
    <row r="19" spans="2:15" s="26" customFormat="1" ht="15.75" customHeight="1">
      <c r="B19" s="33" t="s">
        <v>21</v>
      </c>
      <c r="C19" s="34">
        <f t="shared" si="2"/>
        <v>4</v>
      </c>
      <c r="D19" s="34">
        <v>4</v>
      </c>
      <c r="E19" s="34">
        <v>0</v>
      </c>
      <c r="F19" s="34">
        <f t="shared" si="3"/>
        <v>226</v>
      </c>
      <c r="G19" s="34">
        <v>130</v>
      </c>
      <c r="H19" s="34">
        <v>96</v>
      </c>
      <c r="I19" s="34">
        <v>490</v>
      </c>
      <c r="J19" s="34">
        <v>78</v>
      </c>
      <c r="K19" s="34">
        <v>15</v>
      </c>
      <c r="L19" s="34">
        <f t="shared" si="4"/>
        <v>16</v>
      </c>
      <c r="M19" s="34">
        <v>0</v>
      </c>
      <c r="N19" s="34">
        <v>16</v>
      </c>
      <c r="O19" s="34">
        <v>0</v>
      </c>
    </row>
    <row r="20" spans="2:15" s="26" customFormat="1" ht="15.75" customHeight="1">
      <c r="B20" s="33" t="s">
        <v>22</v>
      </c>
      <c r="C20" s="34">
        <f t="shared" si="2"/>
        <v>1</v>
      </c>
      <c r="D20" s="34">
        <v>1</v>
      </c>
      <c r="E20" s="34">
        <v>0</v>
      </c>
      <c r="F20" s="34">
        <f t="shared" si="3"/>
        <v>156</v>
      </c>
      <c r="G20" s="34">
        <v>76</v>
      </c>
      <c r="H20" s="34">
        <v>80</v>
      </c>
      <c r="I20" s="34">
        <v>180</v>
      </c>
      <c r="J20" s="34">
        <v>54</v>
      </c>
      <c r="K20" s="34">
        <v>6</v>
      </c>
      <c r="L20" s="34">
        <f t="shared" si="4"/>
        <v>9</v>
      </c>
      <c r="M20" s="34">
        <v>0</v>
      </c>
      <c r="N20" s="34">
        <v>9</v>
      </c>
      <c r="O20" s="34">
        <v>0</v>
      </c>
    </row>
    <row r="21" spans="2:15" s="26" customFormat="1" ht="15.75" customHeight="1">
      <c r="B21" s="33" t="s">
        <v>23</v>
      </c>
      <c r="C21" s="34">
        <f t="shared" si="2"/>
        <v>1</v>
      </c>
      <c r="D21" s="34">
        <v>1</v>
      </c>
      <c r="E21" s="34">
        <v>0</v>
      </c>
      <c r="F21" s="34">
        <f t="shared" si="3"/>
        <v>41</v>
      </c>
      <c r="G21" s="34">
        <v>21</v>
      </c>
      <c r="H21" s="34">
        <v>20</v>
      </c>
      <c r="I21" s="34">
        <v>160</v>
      </c>
      <c r="J21" s="34">
        <v>18</v>
      </c>
      <c r="K21" s="34">
        <v>3</v>
      </c>
      <c r="L21" s="34">
        <f t="shared" si="4"/>
        <v>4</v>
      </c>
      <c r="M21" s="34">
        <v>0</v>
      </c>
      <c r="N21" s="34">
        <v>4</v>
      </c>
      <c r="O21" s="34">
        <v>0</v>
      </c>
    </row>
    <row r="22" spans="2:15" s="26" customFormat="1" ht="15.75" customHeight="1">
      <c r="B22" s="33" t="s">
        <v>24</v>
      </c>
      <c r="C22" s="34">
        <f t="shared" si="2"/>
        <v>4</v>
      </c>
      <c r="D22" s="34">
        <v>4</v>
      </c>
      <c r="E22" s="34">
        <v>0</v>
      </c>
      <c r="F22" s="34">
        <f t="shared" si="3"/>
        <v>107</v>
      </c>
      <c r="G22" s="34">
        <v>58</v>
      </c>
      <c r="H22" s="34">
        <v>49</v>
      </c>
      <c r="I22" s="34">
        <v>220</v>
      </c>
      <c r="J22" s="34">
        <v>41</v>
      </c>
      <c r="K22" s="34">
        <v>6</v>
      </c>
      <c r="L22" s="34">
        <f t="shared" si="4"/>
        <v>12</v>
      </c>
      <c r="M22" s="34">
        <v>0</v>
      </c>
      <c r="N22" s="34">
        <v>12</v>
      </c>
      <c r="O22" s="34">
        <v>0</v>
      </c>
    </row>
    <row r="23" spans="2:15" s="26" customFormat="1" ht="15.75" customHeight="1">
      <c r="B23" s="33" t="s">
        <v>25</v>
      </c>
      <c r="C23" s="34">
        <f t="shared" si="2"/>
        <v>3</v>
      </c>
      <c r="D23" s="34">
        <v>3</v>
      </c>
      <c r="E23" s="34">
        <v>0</v>
      </c>
      <c r="F23" s="34">
        <f t="shared" si="3"/>
        <v>134</v>
      </c>
      <c r="G23" s="34">
        <v>74</v>
      </c>
      <c r="H23" s="34">
        <v>60</v>
      </c>
      <c r="I23" s="34">
        <v>315</v>
      </c>
      <c r="J23" s="34">
        <v>46</v>
      </c>
      <c r="K23" s="34">
        <v>9</v>
      </c>
      <c r="L23" s="34">
        <f t="shared" si="4"/>
        <v>12</v>
      </c>
      <c r="M23" s="34">
        <v>0</v>
      </c>
      <c r="N23" s="34">
        <v>12</v>
      </c>
      <c r="O23" s="34">
        <v>1</v>
      </c>
    </row>
    <row r="24" spans="2:15" s="26" customFormat="1" ht="15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s="20" customFormat="1" ht="15.75" customHeight="1">
      <c r="A25" s="91" t="s">
        <v>77</v>
      </c>
      <c r="B25" s="92"/>
      <c r="C25" s="38">
        <f aca="true" t="shared" si="5" ref="C25:O25">SUM(C26:C37)</f>
        <v>124</v>
      </c>
      <c r="D25" s="38">
        <f t="shared" si="5"/>
        <v>124</v>
      </c>
      <c r="E25" s="38">
        <f t="shared" si="5"/>
        <v>0</v>
      </c>
      <c r="F25" s="38">
        <f t="shared" si="5"/>
        <v>17191</v>
      </c>
      <c r="G25" s="38">
        <f t="shared" si="5"/>
        <v>8801</v>
      </c>
      <c r="H25" s="38">
        <f t="shared" si="5"/>
        <v>8390</v>
      </c>
      <c r="I25" s="38">
        <f t="shared" si="5"/>
        <v>22797</v>
      </c>
      <c r="J25" s="38">
        <f t="shared" si="5"/>
        <v>6069</v>
      </c>
      <c r="K25" s="38">
        <f t="shared" si="5"/>
        <v>714</v>
      </c>
      <c r="L25" s="38">
        <f t="shared" si="5"/>
        <v>1120</v>
      </c>
      <c r="M25" s="38">
        <f t="shared" si="5"/>
        <v>53</v>
      </c>
      <c r="N25" s="38">
        <f t="shared" si="5"/>
        <v>1067</v>
      </c>
      <c r="O25" s="38">
        <f t="shared" si="5"/>
        <v>221</v>
      </c>
    </row>
    <row r="26" spans="2:15" s="26" customFormat="1" ht="15.75" customHeight="1">
      <c r="B26" s="33" t="s">
        <v>54</v>
      </c>
      <c r="C26" s="34">
        <f aca="true" t="shared" si="6" ref="C26:C37">SUM(D26:E26)</f>
        <v>26</v>
      </c>
      <c r="D26" s="34">
        <v>26</v>
      </c>
      <c r="E26" s="34">
        <v>0</v>
      </c>
      <c r="F26" s="34">
        <f aca="true" t="shared" si="7" ref="F26:F37">SUM(G26:H26)</f>
        <v>3924</v>
      </c>
      <c r="G26" s="34">
        <v>1952</v>
      </c>
      <c r="H26" s="34">
        <v>1972</v>
      </c>
      <c r="I26" s="34">
        <v>5015</v>
      </c>
      <c r="J26" s="34">
        <v>1371</v>
      </c>
      <c r="K26" s="34">
        <v>166</v>
      </c>
      <c r="L26" s="34">
        <f aca="true" t="shared" si="8" ref="L26:L37">M26+N26</f>
        <v>255</v>
      </c>
      <c r="M26" s="34">
        <v>22</v>
      </c>
      <c r="N26" s="34">
        <v>233</v>
      </c>
      <c r="O26" s="34">
        <v>66</v>
      </c>
    </row>
    <row r="27" spans="2:15" s="26" customFormat="1" ht="15.75" customHeight="1">
      <c r="B27" s="33" t="s">
        <v>55</v>
      </c>
      <c r="C27" s="34">
        <f t="shared" si="6"/>
        <v>20</v>
      </c>
      <c r="D27" s="34">
        <v>20</v>
      </c>
      <c r="E27" s="34">
        <v>0</v>
      </c>
      <c r="F27" s="34">
        <f t="shared" si="7"/>
        <v>1818</v>
      </c>
      <c r="G27" s="34">
        <v>920</v>
      </c>
      <c r="H27" s="34">
        <v>898</v>
      </c>
      <c r="I27" s="34">
        <v>2695</v>
      </c>
      <c r="J27" s="34">
        <v>730</v>
      </c>
      <c r="K27" s="34">
        <v>84</v>
      </c>
      <c r="L27" s="34">
        <f t="shared" si="8"/>
        <v>126</v>
      </c>
      <c r="M27" s="34">
        <v>1</v>
      </c>
      <c r="N27" s="34">
        <v>125</v>
      </c>
      <c r="O27" s="34">
        <v>30</v>
      </c>
    </row>
    <row r="28" spans="2:15" s="26" customFormat="1" ht="15.75" customHeight="1">
      <c r="B28" s="33" t="s">
        <v>56</v>
      </c>
      <c r="C28" s="34">
        <f t="shared" si="6"/>
        <v>10</v>
      </c>
      <c r="D28" s="34">
        <v>10</v>
      </c>
      <c r="E28" s="34">
        <v>0</v>
      </c>
      <c r="F28" s="34">
        <f t="shared" si="7"/>
        <v>1878</v>
      </c>
      <c r="G28" s="34">
        <v>971</v>
      </c>
      <c r="H28" s="34">
        <v>907</v>
      </c>
      <c r="I28" s="34">
        <v>2085</v>
      </c>
      <c r="J28" s="34">
        <v>661</v>
      </c>
      <c r="K28" s="34">
        <v>75</v>
      </c>
      <c r="L28" s="34">
        <f t="shared" si="8"/>
        <v>117</v>
      </c>
      <c r="M28" s="34">
        <v>9</v>
      </c>
      <c r="N28" s="34">
        <v>108</v>
      </c>
      <c r="O28" s="34">
        <v>18</v>
      </c>
    </row>
    <row r="29" spans="2:15" s="26" customFormat="1" ht="15.75" customHeight="1">
      <c r="B29" s="33" t="s">
        <v>57</v>
      </c>
      <c r="C29" s="34">
        <f t="shared" si="6"/>
        <v>25</v>
      </c>
      <c r="D29" s="34">
        <v>25</v>
      </c>
      <c r="E29" s="34">
        <v>0</v>
      </c>
      <c r="F29" s="34">
        <f t="shared" si="7"/>
        <v>4507</v>
      </c>
      <c r="G29" s="34">
        <v>2302</v>
      </c>
      <c r="H29" s="34">
        <v>2205</v>
      </c>
      <c r="I29" s="34">
        <v>5992</v>
      </c>
      <c r="J29" s="34">
        <v>1504</v>
      </c>
      <c r="K29" s="34">
        <v>174</v>
      </c>
      <c r="L29" s="34">
        <f t="shared" si="8"/>
        <v>279</v>
      </c>
      <c r="M29" s="34">
        <v>14</v>
      </c>
      <c r="N29" s="34">
        <v>265</v>
      </c>
      <c r="O29" s="34">
        <v>44</v>
      </c>
    </row>
    <row r="30" spans="2:15" s="26" customFormat="1" ht="15.75" customHeight="1">
      <c r="B30" s="33" t="s">
        <v>58</v>
      </c>
      <c r="C30" s="34">
        <f t="shared" si="6"/>
        <v>10</v>
      </c>
      <c r="D30" s="34">
        <v>10</v>
      </c>
      <c r="E30" s="34">
        <v>0</v>
      </c>
      <c r="F30" s="34">
        <f t="shared" si="7"/>
        <v>1592</v>
      </c>
      <c r="G30" s="34">
        <v>846</v>
      </c>
      <c r="H30" s="34">
        <v>746</v>
      </c>
      <c r="I30" s="34">
        <v>1825</v>
      </c>
      <c r="J30" s="34">
        <v>521</v>
      </c>
      <c r="K30" s="34">
        <v>55</v>
      </c>
      <c r="L30" s="34">
        <f t="shared" si="8"/>
        <v>76</v>
      </c>
      <c r="M30" s="34">
        <v>3</v>
      </c>
      <c r="N30" s="34">
        <v>73</v>
      </c>
      <c r="O30" s="34">
        <v>38</v>
      </c>
    </row>
    <row r="31" spans="2:15" s="26" customFormat="1" ht="15.75" customHeight="1">
      <c r="B31" s="33" t="s">
        <v>59</v>
      </c>
      <c r="C31" s="34">
        <f t="shared" si="6"/>
        <v>9</v>
      </c>
      <c r="D31" s="34">
        <v>9</v>
      </c>
      <c r="E31" s="34">
        <v>0</v>
      </c>
      <c r="F31" s="34">
        <f t="shared" si="7"/>
        <v>855</v>
      </c>
      <c r="G31" s="34">
        <v>454</v>
      </c>
      <c r="H31" s="34">
        <v>401</v>
      </c>
      <c r="I31" s="34">
        <v>1240</v>
      </c>
      <c r="J31" s="34">
        <v>341</v>
      </c>
      <c r="K31" s="34">
        <v>41</v>
      </c>
      <c r="L31" s="34">
        <f t="shared" si="8"/>
        <v>67</v>
      </c>
      <c r="M31" s="34">
        <v>2</v>
      </c>
      <c r="N31" s="34">
        <v>65</v>
      </c>
      <c r="O31" s="34">
        <v>8</v>
      </c>
    </row>
    <row r="32" spans="2:15" s="26" customFormat="1" ht="15.75" customHeight="1">
      <c r="B32" s="33" t="s">
        <v>26</v>
      </c>
      <c r="C32" s="34">
        <f t="shared" si="6"/>
        <v>6</v>
      </c>
      <c r="D32" s="34">
        <v>6</v>
      </c>
      <c r="E32" s="34">
        <v>0</v>
      </c>
      <c r="F32" s="34">
        <f t="shared" si="7"/>
        <v>630</v>
      </c>
      <c r="G32" s="34">
        <v>309</v>
      </c>
      <c r="H32" s="34">
        <v>321</v>
      </c>
      <c r="I32" s="34">
        <v>1025</v>
      </c>
      <c r="J32" s="34">
        <v>256</v>
      </c>
      <c r="K32" s="34">
        <v>31</v>
      </c>
      <c r="L32" s="34">
        <f t="shared" si="8"/>
        <v>41</v>
      </c>
      <c r="M32" s="34">
        <v>0</v>
      </c>
      <c r="N32" s="34">
        <v>41</v>
      </c>
      <c r="O32" s="34">
        <v>6</v>
      </c>
    </row>
    <row r="33" spans="2:15" s="26" customFormat="1" ht="15.75" customHeight="1">
      <c r="B33" s="33" t="s">
        <v>27</v>
      </c>
      <c r="C33" s="34">
        <f t="shared" si="6"/>
        <v>4</v>
      </c>
      <c r="D33" s="34">
        <v>4</v>
      </c>
      <c r="E33" s="34">
        <v>0</v>
      </c>
      <c r="F33" s="34">
        <f t="shared" si="7"/>
        <v>553</v>
      </c>
      <c r="G33" s="34">
        <v>291</v>
      </c>
      <c r="H33" s="34">
        <v>262</v>
      </c>
      <c r="I33" s="34">
        <v>850</v>
      </c>
      <c r="J33" s="34">
        <v>198</v>
      </c>
      <c r="K33" s="34">
        <v>25</v>
      </c>
      <c r="L33" s="34">
        <f t="shared" si="8"/>
        <v>48</v>
      </c>
      <c r="M33" s="34">
        <v>0</v>
      </c>
      <c r="N33" s="34">
        <v>48</v>
      </c>
      <c r="O33" s="34">
        <v>0</v>
      </c>
    </row>
    <row r="34" spans="2:15" s="26" customFormat="1" ht="15.75" customHeight="1">
      <c r="B34" s="33" t="s">
        <v>28</v>
      </c>
      <c r="C34" s="34">
        <f t="shared" si="6"/>
        <v>6</v>
      </c>
      <c r="D34" s="34">
        <v>6</v>
      </c>
      <c r="E34" s="34">
        <v>0</v>
      </c>
      <c r="F34" s="34">
        <f t="shared" si="7"/>
        <v>838</v>
      </c>
      <c r="G34" s="34">
        <v>437</v>
      </c>
      <c r="H34" s="34">
        <v>401</v>
      </c>
      <c r="I34" s="34">
        <v>990</v>
      </c>
      <c r="J34" s="34">
        <v>288</v>
      </c>
      <c r="K34" s="34">
        <v>33</v>
      </c>
      <c r="L34" s="34">
        <f t="shared" si="8"/>
        <v>63</v>
      </c>
      <c r="M34" s="34">
        <v>1</v>
      </c>
      <c r="N34" s="34">
        <v>62</v>
      </c>
      <c r="O34" s="34">
        <v>3</v>
      </c>
    </row>
    <row r="35" spans="2:15" s="26" customFormat="1" ht="15.75" customHeight="1">
      <c r="B35" s="33" t="s">
        <v>29</v>
      </c>
      <c r="C35" s="34">
        <f t="shared" si="6"/>
        <v>5</v>
      </c>
      <c r="D35" s="34">
        <v>5</v>
      </c>
      <c r="E35" s="34">
        <v>0</v>
      </c>
      <c r="F35" s="34">
        <f t="shared" si="7"/>
        <v>317</v>
      </c>
      <c r="G35" s="34">
        <v>171</v>
      </c>
      <c r="H35" s="34">
        <v>146</v>
      </c>
      <c r="I35" s="34">
        <v>630</v>
      </c>
      <c r="J35" s="34">
        <v>108</v>
      </c>
      <c r="K35" s="34">
        <v>17</v>
      </c>
      <c r="L35" s="34">
        <f t="shared" si="8"/>
        <v>26</v>
      </c>
      <c r="M35" s="34">
        <v>0</v>
      </c>
      <c r="N35" s="34">
        <v>26</v>
      </c>
      <c r="O35" s="34">
        <v>5</v>
      </c>
    </row>
    <row r="36" spans="2:15" s="26" customFormat="1" ht="15.75" customHeight="1">
      <c r="B36" s="33" t="s">
        <v>30</v>
      </c>
      <c r="C36" s="34">
        <f t="shared" si="6"/>
        <v>0</v>
      </c>
      <c r="D36" s="34">
        <v>0</v>
      </c>
      <c r="E36" s="34">
        <v>0</v>
      </c>
      <c r="F36" s="34">
        <f t="shared" si="7"/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f t="shared" si="8"/>
        <v>0</v>
      </c>
      <c r="M36" s="34">
        <v>0</v>
      </c>
      <c r="N36" s="34">
        <v>0</v>
      </c>
      <c r="O36" s="34">
        <v>0</v>
      </c>
    </row>
    <row r="37" spans="2:15" s="26" customFormat="1" ht="15.75" customHeight="1">
      <c r="B37" s="33" t="s">
        <v>31</v>
      </c>
      <c r="C37" s="34">
        <f t="shared" si="6"/>
        <v>3</v>
      </c>
      <c r="D37" s="34">
        <v>3</v>
      </c>
      <c r="E37" s="34">
        <v>0</v>
      </c>
      <c r="F37" s="34">
        <f t="shared" si="7"/>
        <v>279</v>
      </c>
      <c r="G37" s="34">
        <v>148</v>
      </c>
      <c r="H37" s="34">
        <v>131</v>
      </c>
      <c r="I37" s="34">
        <v>450</v>
      </c>
      <c r="J37" s="34">
        <v>91</v>
      </c>
      <c r="K37" s="34">
        <v>13</v>
      </c>
      <c r="L37" s="34">
        <f t="shared" si="8"/>
        <v>22</v>
      </c>
      <c r="M37" s="34">
        <v>1</v>
      </c>
      <c r="N37" s="34">
        <v>21</v>
      </c>
      <c r="O37" s="34">
        <v>3</v>
      </c>
    </row>
    <row r="38" spans="2:15" s="26" customFormat="1" ht="15.7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20" customFormat="1" ht="15.75" customHeight="1">
      <c r="A39" s="91" t="s">
        <v>78</v>
      </c>
      <c r="B39" s="92"/>
      <c r="C39" s="38">
        <f aca="true" t="shared" si="9" ref="C39:O39">SUM(C40:C41)</f>
        <v>73</v>
      </c>
      <c r="D39" s="38">
        <f t="shared" si="9"/>
        <v>73</v>
      </c>
      <c r="E39" s="38">
        <f t="shared" si="9"/>
        <v>0</v>
      </c>
      <c r="F39" s="38">
        <f t="shared" si="9"/>
        <v>10482</v>
      </c>
      <c r="G39" s="38">
        <f t="shared" si="9"/>
        <v>5316</v>
      </c>
      <c r="H39" s="38">
        <f t="shared" si="9"/>
        <v>5166</v>
      </c>
      <c r="I39" s="38">
        <f t="shared" si="9"/>
        <v>15475</v>
      </c>
      <c r="J39" s="38">
        <f t="shared" si="9"/>
        <v>3690</v>
      </c>
      <c r="K39" s="38">
        <f t="shared" si="9"/>
        <v>462</v>
      </c>
      <c r="L39" s="38">
        <f t="shared" si="9"/>
        <v>685</v>
      </c>
      <c r="M39" s="38">
        <f t="shared" si="9"/>
        <v>38</v>
      </c>
      <c r="N39" s="38">
        <f t="shared" si="9"/>
        <v>647</v>
      </c>
      <c r="O39" s="38">
        <f t="shared" si="9"/>
        <v>174</v>
      </c>
    </row>
    <row r="40" spans="2:15" s="26" customFormat="1" ht="15.75" customHeight="1">
      <c r="B40" s="33" t="s">
        <v>60</v>
      </c>
      <c r="C40" s="34">
        <f>SUM(D40:E40)</f>
        <v>72</v>
      </c>
      <c r="D40" s="34">
        <v>72</v>
      </c>
      <c r="E40" s="34">
        <v>0</v>
      </c>
      <c r="F40" s="34">
        <f>SUM(G40:H40)</f>
        <v>10400</v>
      </c>
      <c r="G40" s="34">
        <v>5271</v>
      </c>
      <c r="H40" s="34">
        <v>5129</v>
      </c>
      <c r="I40" s="34">
        <v>15285</v>
      </c>
      <c r="J40" s="34">
        <v>3649</v>
      </c>
      <c r="K40" s="34">
        <v>456</v>
      </c>
      <c r="L40" s="34">
        <f>M40+N40</f>
        <v>677</v>
      </c>
      <c r="M40" s="34">
        <v>38</v>
      </c>
      <c r="N40" s="34">
        <v>639</v>
      </c>
      <c r="O40" s="34">
        <v>174</v>
      </c>
    </row>
    <row r="41" spans="2:15" s="26" customFormat="1" ht="15.75" customHeight="1">
      <c r="B41" s="33" t="s">
        <v>32</v>
      </c>
      <c r="C41" s="34">
        <f>SUM(D41:E41)</f>
        <v>1</v>
      </c>
      <c r="D41" s="34">
        <v>1</v>
      </c>
      <c r="E41" s="34">
        <v>0</v>
      </c>
      <c r="F41" s="34">
        <f>SUM(G41:H41)</f>
        <v>82</v>
      </c>
      <c r="G41" s="34">
        <v>45</v>
      </c>
      <c r="H41" s="34">
        <v>37</v>
      </c>
      <c r="I41" s="34">
        <v>190</v>
      </c>
      <c r="J41" s="34">
        <v>41</v>
      </c>
      <c r="K41" s="34">
        <v>6</v>
      </c>
      <c r="L41" s="34">
        <f>M41+N41</f>
        <v>8</v>
      </c>
      <c r="M41" s="34">
        <v>0</v>
      </c>
      <c r="N41" s="34">
        <v>8</v>
      </c>
      <c r="O41" s="34">
        <v>0</v>
      </c>
    </row>
    <row r="42" spans="2:15" s="26" customFormat="1" ht="15.75" customHeight="1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s="20" customFormat="1" ht="15.75" customHeight="1">
      <c r="A43" s="89" t="s">
        <v>95</v>
      </c>
      <c r="B43" s="90"/>
      <c r="C43" s="38">
        <f aca="true" t="shared" si="10" ref="C43:O43">SUM(C44:C58)</f>
        <v>142</v>
      </c>
      <c r="D43" s="38">
        <f t="shared" si="10"/>
        <v>141</v>
      </c>
      <c r="E43" s="38">
        <f t="shared" si="10"/>
        <v>1</v>
      </c>
      <c r="F43" s="38">
        <f t="shared" si="10"/>
        <v>17606</v>
      </c>
      <c r="G43" s="38">
        <f t="shared" si="10"/>
        <v>8966</v>
      </c>
      <c r="H43" s="38">
        <f t="shared" si="10"/>
        <v>8640</v>
      </c>
      <c r="I43" s="38">
        <f t="shared" si="10"/>
        <v>24518</v>
      </c>
      <c r="J43" s="38">
        <f t="shared" si="10"/>
        <v>6245</v>
      </c>
      <c r="K43" s="38">
        <f t="shared" si="10"/>
        <v>799</v>
      </c>
      <c r="L43" s="38">
        <f t="shared" si="10"/>
        <v>1184</v>
      </c>
      <c r="M43" s="38">
        <f t="shared" si="10"/>
        <v>56</v>
      </c>
      <c r="N43" s="38">
        <f t="shared" si="10"/>
        <v>1128</v>
      </c>
      <c r="O43" s="38">
        <f t="shared" si="10"/>
        <v>133</v>
      </c>
    </row>
    <row r="44" spans="2:15" s="26" customFormat="1" ht="15.75" customHeight="1">
      <c r="B44" s="33" t="s">
        <v>61</v>
      </c>
      <c r="C44" s="34">
        <f aca="true" t="shared" si="11" ref="C44:C58">SUM(D44:E44)</f>
        <v>9</v>
      </c>
      <c r="D44" s="34">
        <v>9</v>
      </c>
      <c r="E44" s="34">
        <v>0</v>
      </c>
      <c r="F44" s="34">
        <f aca="true" t="shared" si="12" ref="F44:F58">SUM(G44:H44)</f>
        <v>1651</v>
      </c>
      <c r="G44" s="34">
        <v>800</v>
      </c>
      <c r="H44" s="34">
        <v>851</v>
      </c>
      <c r="I44" s="34">
        <v>2058</v>
      </c>
      <c r="J44" s="34">
        <v>577</v>
      </c>
      <c r="K44" s="34">
        <v>73</v>
      </c>
      <c r="L44" s="34">
        <f aca="true" t="shared" si="13" ref="L44:L58">M44+N44</f>
        <v>103</v>
      </c>
      <c r="M44" s="34">
        <v>7</v>
      </c>
      <c r="N44" s="34">
        <v>96</v>
      </c>
      <c r="O44" s="34">
        <v>19</v>
      </c>
    </row>
    <row r="45" spans="2:15" s="26" customFormat="1" ht="15.75" customHeight="1">
      <c r="B45" s="33" t="s">
        <v>62</v>
      </c>
      <c r="C45" s="34">
        <f t="shared" si="11"/>
        <v>26</v>
      </c>
      <c r="D45" s="34">
        <v>26</v>
      </c>
      <c r="E45" s="34">
        <v>0</v>
      </c>
      <c r="F45" s="34">
        <f t="shared" si="12"/>
        <v>3008</v>
      </c>
      <c r="G45" s="26">
        <v>1533</v>
      </c>
      <c r="H45" s="34">
        <v>1475</v>
      </c>
      <c r="I45" s="34">
        <v>4340</v>
      </c>
      <c r="J45" s="34">
        <v>1027</v>
      </c>
      <c r="K45" s="34">
        <v>133</v>
      </c>
      <c r="L45" s="34">
        <f t="shared" si="13"/>
        <v>178</v>
      </c>
      <c r="M45" s="34">
        <v>6</v>
      </c>
      <c r="N45" s="34">
        <v>172</v>
      </c>
      <c r="O45" s="34">
        <v>7</v>
      </c>
    </row>
    <row r="46" spans="2:15" s="26" customFormat="1" ht="15.75" customHeight="1">
      <c r="B46" s="33" t="s">
        <v>63</v>
      </c>
      <c r="C46" s="34">
        <f t="shared" si="11"/>
        <v>17</v>
      </c>
      <c r="D46" s="34">
        <v>17</v>
      </c>
      <c r="E46" s="34">
        <v>0</v>
      </c>
      <c r="F46" s="34">
        <f t="shared" si="12"/>
        <v>2505</v>
      </c>
      <c r="G46" s="34">
        <v>1324</v>
      </c>
      <c r="H46" s="34">
        <v>1181</v>
      </c>
      <c r="I46" s="34">
        <v>3435</v>
      </c>
      <c r="J46" s="34">
        <v>891</v>
      </c>
      <c r="K46" s="34">
        <v>108</v>
      </c>
      <c r="L46" s="34">
        <f t="shared" si="13"/>
        <v>156</v>
      </c>
      <c r="M46" s="34">
        <v>6</v>
      </c>
      <c r="N46" s="34">
        <v>150</v>
      </c>
      <c r="O46" s="34">
        <v>37</v>
      </c>
    </row>
    <row r="47" spans="2:15" s="26" customFormat="1" ht="15.75" customHeight="1">
      <c r="B47" s="33" t="s">
        <v>64</v>
      </c>
      <c r="C47" s="34">
        <f t="shared" si="11"/>
        <v>19</v>
      </c>
      <c r="D47" s="34">
        <v>19</v>
      </c>
      <c r="E47" s="34">
        <v>0</v>
      </c>
      <c r="F47" s="34">
        <f t="shared" si="12"/>
        <v>2108</v>
      </c>
      <c r="G47" s="34">
        <v>1084</v>
      </c>
      <c r="H47" s="34">
        <v>1024</v>
      </c>
      <c r="I47" s="34">
        <v>2755</v>
      </c>
      <c r="J47" s="34">
        <v>803</v>
      </c>
      <c r="K47" s="34">
        <v>95</v>
      </c>
      <c r="L47" s="34">
        <f t="shared" si="13"/>
        <v>168</v>
      </c>
      <c r="M47" s="34">
        <v>4</v>
      </c>
      <c r="N47" s="34">
        <v>164</v>
      </c>
      <c r="O47" s="34">
        <v>22</v>
      </c>
    </row>
    <row r="48" spans="2:15" s="26" customFormat="1" ht="15.75" customHeight="1">
      <c r="B48" s="33" t="s">
        <v>65</v>
      </c>
      <c r="C48" s="34">
        <f t="shared" si="11"/>
        <v>21</v>
      </c>
      <c r="D48" s="34">
        <v>21</v>
      </c>
      <c r="E48" s="34">
        <v>0</v>
      </c>
      <c r="F48" s="34">
        <f t="shared" si="12"/>
        <v>2973</v>
      </c>
      <c r="G48" s="34">
        <v>1526</v>
      </c>
      <c r="H48" s="34">
        <v>1447</v>
      </c>
      <c r="I48" s="34">
        <v>4110</v>
      </c>
      <c r="J48" s="34">
        <v>1045</v>
      </c>
      <c r="K48" s="34">
        <v>130</v>
      </c>
      <c r="L48" s="34">
        <f t="shared" si="13"/>
        <v>179</v>
      </c>
      <c r="M48" s="34">
        <v>9</v>
      </c>
      <c r="N48" s="34">
        <v>170</v>
      </c>
      <c r="O48" s="34">
        <v>36</v>
      </c>
    </row>
    <row r="49" spans="2:15" s="26" customFormat="1" ht="15.75" customHeight="1">
      <c r="B49" s="33" t="s">
        <v>66</v>
      </c>
      <c r="C49" s="34">
        <f t="shared" si="11"/>
        <v>16</v>
      </c>
      <c r="D49" s="34">
        <v>16</v>
      </c>
      <c r="E49" s="34">
        <v>0</v>
      </c>
      <c r="F49" s="34">
        <f t="shared" si="12"/>
        <v>1937</v>
      </c>
      <c r="G49" s="34">
        <v>970</v>
      </c>
      <c r="H49" s="34">
        <v>967</v>
      </c>
      <c r="I49" s="34">
        <v>2775</v>
      </c>
      <c r="J49" s="34">
        <v>682</v>
      </c>
      <c r="K49" s="34">
        <v>89</v>
      </c>
      <c r="L49" s="34">
        <f t="shared" si="13"/>
        <v>138</v>
      </c>
      <c r="M49" s="34">
        <v>10</v>
      </c>
      <c r="N49" s="34">
        <v>128</v>
      </c>
      <c r="O49" s="34">
        <v>1</v>
      </c>
    </row>
    <row r="50" spans="2:15" s="26" customFormat="1" ht="15.75" customHeight="1">
      <c r="B50" s="33" t="s">
        <v>79</v>
      </c>
      <c r="C50" s="34">
        <f t="shared" si="11"/>
        <v>8</v>
      </c>
      <c r="D50" s="34">
        <v>8</v>
      </c>
      <c r="E50" s="34">
        <v>0</v>
      </c>
      <c r="F50" s="34">
        <f t="shared" si="12"/>
        <v>693</v>
      </c>
      <c r="G50" s="34">
        <v>344</v>
      </c>
      <c r="H50" s="34">
        <v>349</v>
      </c>
      <c r="I50" s="34">
        <v>1270</v>
      </c>
      <c r="J50" s="34">
        <v>244</v>
      </c>
      <c r="K50" s="34">
        <v>42</v>
      </c>
      <c r="L50" s="34">
        <f t="shared" si="13"/>
        <v>63</v>
      </c>
      <c r="M50" s="34">
        <v>1</v>
      </c>
      <c r="N50" s="34">
        <v>62</v>
      </c>
      <c r="O50" s="34">
        <v>0</v>
      </c>
    </row>
    <row r="51" spans="2:15" s="26" customFormat="1" ht="15.75" customHeight="1">
      <c r="B51" s="33" t="s">
        <v>80</v>
      </c>
      <c r="C51" s="34">
        <f t="shared" si="11"/>
        <v>6</v>
      </c>
      <c r="D51" s="34">
        <v>6</v>
      </c>
      <c r="E51" s="34">
        <v>0</v>
      </c>
      <c r="F51" s="34">
        <f t="shared" si="12"/>
        <v>687</v>
      </c>
      <c r="G51" s="34">
        <v>351</v>
      </c>
      <c r="H51" s="34">
        <v>336</v>
      </c>
      <c r="I51" s="34">
        <v>955</v>
      </c>
      <c r="J51" s="34">
        <v>256</v>
      </c>
      <c r="K51" s="34">
        <v>32</v>
      </c>
      <c r="L51" s="34">
        <f t="shared" si="13"/>
        <v>54</v>
      </c>
      <c r="M51" s="34">
        <v>1</v>
      </c>
      <c r="N51" s="34">
        <v>53</v>
      </c>
      <c r="O51" s="34">
        <v>2</v>
      </c>
    </row>
    <row r="52" spans="2:15" s="26" customFormat="1" ht="15.75" customHeight="1">
      <c r="B52" s="33" t="s">
        <v>81</v>
      </c>
      <c r="C52" s="34">
        <f t="shared" si="11"/>
        <v>6</v>
      </c>
      <c r="D52" s="34">
        <v>6</v>
      </c>
      <c r="E52" s="34">
        <v>0</v>
      </c>
      <c r="F52" s="34">
        <f t="shared" si="12"/>
        <v>744</v>
      </c>
      <c r="G52" s="34">
        <v>374</v>
      </c>
      <c r="H52" s="34">
        <v>370</v>
      </c>
      <c r="I52" s="34">
        <v>890</v>
      </c>
      <c r="J52" s="34">
        <v>273</v>
      </c>
      <c r="K52" s="34">
        <v>32</v>
      </c>
      <c r="L52" s="34">
        <f t="shared" si="13"/>
        <v>55</v>
      </c>
      <c r="M52" s="34">
        <v>6</v>
      </c>
      <c r="N52" s="34">
        <v>49</v>
      </c>
      <c r="O52" s="34">
        <v>4</v>
      </c>
    </row>
    <row r="53" spans="2:15" s="26" customFormat="1" ht="15.75" customHeight="1">
      <c r="B53" s="33" t="s">
        <v>33</v>
      </c>
      <c r="C53" s="34">
        <f t="shared" si="11"/>
        <v>1</v>
      </c>
      <c r="D53" s="34">
        <v>1</v>
      </c>
      <c r="E53" s="34">
        <v>0</v>
      </c>
      <c r="F53" s="34">
        <f t="shared" si="12"/>
        <v>152</v>
      </c>
      <c r="G53" s="34">
        <v>77</v>
      </c>
      <c r="H53" s="34">
        <v>75</v>
      </c>
      <c r="I53" s="34">
        <v>210</v>
      </c>
      <c r="J53" s="34">
        <v>54</v>
      </c>
      <c r="K53" s="34">
        <v>7</v>
      </c>
      <c r="L53" s="34">
        <f t="shared" si="13"/>
        <v>9</v>
      </c>
      <c r="M53" s="34">
        <v>0</v>
      </c>
      <c r="N53" s="34">
        <v>9</v>
      </c>
      <c r="O53" s="34">
        <v>2</v>
      </c>
    </row>
    <row r="54" spans="2:15" s="26" customFormat="1" ht="15.75" customHeight="1">
      <c r="B54" s="33" t="s">
        <v>34</v>
      </c>
      <c r="C54" s="34">
        <f t="shared" si="11"/>
        <v>4</v>
      </c>
      <c r="D54" s="34">
        <v>3</v>
      </c>
      <c r="E54" s="34">
        <v>1</v>
      </c>
      <c r="F54" s="34">
        <f t="shared" si="12"/>
        <v>336</v>
      </c>
      <c r="G54" s="34">
        <v>179</v>
      </c>
      <c r="H54" s="34">
        <v>157</v>
      </c>
      <c r="I54" s="34">
        <v>590</v>
      </c>
      <c r="J54" s="34">
        <v>115</v>
      </c>
      <c r="K54" s="34">
        <v>17</v>
      </c>
      <c r="L54" s="34">
        <f t="shared" si="13"/>
        <v>24</v>
      </c>
      <c r="M54" s="34">
        <v>0</v>
      </c>
      <c r="N54" s="34">
        <v>24</v>
      </c>
      <c r="O54" s="34">
        <v>0</v>
      </c>
    </row>
    <row r="55" spans="2:15" s="26" customFormat="1" ht="15.75" customHeight="1">
      <c r="B55" s="33" t="s">
        <v>35</v>
      </c>
      <c r="C55" s="34">
        <f t="shared" si="11"/>
        <v>2</v>
      </c>
      <c r="D55" s="34">
        <v>2</v>
      </c>
      <c r="E55" s="34">
        <v>0</v>
      </c>
      <c r="F55" s="34">
        <f t="shared" si="12"/>
        <v>462</v>
      </c>
      <c r="G55" s="34">
        <v>222</v>
      </c>
      <c r="H55" s="34">
        <v>240</v>
      </c>
      <c r="I55" s="34">
        <v>430</v>
      </c>
      <c r="J55" s="34">
        <v>153</v>
      </c>
      <c r="K55" s="34">
        <v>15</v>
      </c>
      <c r="L55" s="34">
        <f t="shared" si="13"/>
        <v>23</v>
      </c>
      <c r="M55" s="34">
        <v>3</v>
      </c>
      <c r="N55" s="34">
        <v>20</v>
      </c>
      <c r="O55" s="34">
        <v>2</v>
      </c>
    </row>
    <row r="56" spans="2:15" s="26" customFormat="1" ht="15.75" customHeight="1">
      <c r="B56" s="33" t="s">
        <v>36</v>
      </c>
      <c r="C56" s="34">
        <f t="shared" si="11"/>
        <v>0</v>
      </c>
      <c r="D56" s="34">
        <v>0</v>
      </c>
      <c r="E56" s="34">
        <v>0</v>
      </c>
      <c r="F56" s="34">
        <f t="shared" si="12"/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f t="shared" si="13"/>
        <v>0</v>
      </c>
      <c r="M56" s="34">
        <v>0</v>
      </c>
      <c r="N56" s="34">
        <v>0</v>
      </c>
      <c r="O56" s="34">
        <v>0</v>
      </c>
    </row>
    <row r="57" spans="2:15" s="26" customFormat="1" ht="15.75" customHeight="1">
      <c r="B57" s="33" t="s">
        <v>82</v>
      </c>
      <c r="C57" s="34">
        <f t="shared" si="11"/>
        <v>1</v>
      </c>
      <c r="D57" s="34">
        <v>1</v>
      </c>
      <c r="E57" s="34">
        <v>0</v>
      </c>
      <c r="F57" s="34">
        <f t="shared" si="12"/>
        <v>20</v>
      </c>
      <c r="G57" s="34">
        <v>10</v>
      </c>
      <c r="H57" s="34">
        <v>10</v>
      </c>
      <c r="I57" s="34">
        <v>70</v>
      </c>
      <c r="J57" s="34">
        <v>9</v>
      </c>
      <c r="K57" s="34">
        <v>3</v>
      </c>
      <c r="L57" s="34">
        <f t="shared" si="13"/>
        <v>3</v>
      </c>
      <c r="M57" s="34">
        <v>0</v>
      </c>
      <c r="N57" s="34">
        <v>3</v>
      </c>
      <c r="O57" s="34">
        <v>1</v>
      </c>
    </row>
    <row r="58" spans="2:15" s="26" customFormat="1" ht="15.75" customHeight="1">
      <c r="B58" s="33" t="s">
        <v>37</v>
      </c>
      <c r="C58" s="34">
        <f t="shared" si="11"/>
        <v>6</v>
      </c>
      <c r="D58" s="34">
        <v>6</v>
      </c>
      <c r="E58" s="34">
        <v>0</v>
      </c>
      <c r="F58" s="34">
        <f t="shared" si="12"/>
        <v>330</v>
      </c>
      <c r="G58" s="34">
        <v>172</v>
      </c>
      <c r="H58" s="34">
        <v>158</v>
      </c>
      <c r="I58" s="34">
        <v>630</v>
      </c>
      <c r="J58" s="34">
        <v>116</v>
      </c>
      <c r="K58" s="34">
        <v>23</v>
      </c>
      <c r="L58" s="34">
        <f t="shared" si="13"/>
        <v>31</v>
      </c>
      <c r="M58" s="34">
        <v>3</v>
      </c>
      <c r="N58" s="34">
        <v>28</v>
      </c>
      <c r="O58" s="34">
        <v>0</v>
      </c>
    </row>
    <row r="59" spans="2:15" s="26" customFormat="1" ht="15.75" customHeight="1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s="20" customFormat="1" ht="15.75" customHeight="1">
      <c r="A60" s="91" t="s">
        <v>83</v>
      </c>
      <c r="B60" s="92"/>
      <c r="C60" s="38">
        <f aca="true" t="shared" si="14" ref="C60:O60">SUM(C61:C63)</f>
        <v>132</v>
      </c>
      <c r="D60" s="38">
        <f t="shared" si="14"/>
        <v>131</v>
      </c>
      <c r="E60" s="38">
        <f t="shared" si="14"/>
        <v>1</v>
      </c>
      <c r="F60" s="38">
        <f t="shared" si="14"/>
        <v>18355</v>
      </c>
      <c r="G60" s="38">
        <f t="shared" si="14"/>
        <v>9488</v>
      </c>
      <c r="H60" s="38">
        <f t="shared" si="14"/>
        <v>8867</v>
      </c>
      <c r="I60" s="38">
        <f t="shared" si="14"/>
        <v>27629</v>
      </c>
      <c r="J60" s="38">
        <f t="shared" si="14"/>
        <v>6364</v>
      </c>
      <c r="K60" s="38">
        <f t="shared" si="14"/>
        <v>778</v>
      </c>
      <c r="L60" s="38">
        <f t="shared" si="14"/>
        <v>1212</v>
      </c>
      <c r="M60" s="38">
        <f t="shared" si="14"/>
        <v>65</v>
      </c>
      <c r="N60" s="38">
        <f t="shared" si="14"/>
        <v>1147</v>
      </c>
      <c r="O60" s="38">
        <f t="shared" si="14"/>
        <v>143</v>
      </c>
    </row>
    <row r="61" spans="2:15" s="26" customFormat="1" ht="15.75" customHeight="1">
      <c r="B61" s="33" t="s">
        <v>67</v>
      </c>
      <c r="C61" s="34">
        <f>SUM(D61:E61)</f>
        <v>125</v>
      </c>
      <c r="D61" s="34">
        <v>124</v>
      </c>
      <c r="E61" s="34">
        <v>1</v>
      </c>
      <c r="F61" s="34">
        <f>SUM(G61:H61)</f>
        <v>17230</v>
      </c>
      <c r="G61" s="34">
        <v>8940</v>
      </c>
      <c r="H61" s="34">
        <v>8290</v>
      </c>
      <c r="I61" s="34">
        <v>25874</v>
      </c>
      <c r="J61" s="34">
        <v>5964</v>
      </c>
      <c r="K61" s="34">
        <v>733</v>
      </c>
      <c r="L61" s="34">
        <f>M61+N61</f>
        <v>1141</v>
      </c>
      <c r="M61" s="34">
        <v>63</v>
      </c>
      <c r="N61" s="34">
        <v>1078</v>
      </c>
      <c r="O61" s="34">
        <v>136</v>
      </c>
    </row>
    <row r="62" spans="2:15" s="26" customFormat="1" ht="15.75" customHeight="1">
      <c r="B62" s="33" t="s">
        <v>68</v>
      </c>
      <c r="C62" s="34">
        <f>SUM(D62:E62)</f>
        <v>6</v>
      </c>
      <c r="D62" s="34">
        <v>6</v>
      </c>
      <c r="E62" s="34">
        <v>0</v>
      </c>
      <c r="F62" s="34">
        <f>SUM(G62:H62)</f>
        <v>899</v>
      </c>
      <c r="G62" s="34">
        <v>433</v>
      </c>
      <c r="H62" s="34">
        <v>466</v>
      </c>
      <c r="I62" s="34">
        <v>1425</v>
      </c>
      <c r="J62" s="34">
        <v>285</v>
      </c>
      <c r="K62" s="34">
        <v>35</v>
      </c>
      <c r="L62" s="34">
        <f>M62+N62</f>
        <v>58</v>
      </c>
      <c r="M62" s="34">
        <v>2</v>
      </c>
      <c r="N62" s="34">
        <v>56</v>
      </c>
      <c r="O62" s="34">
        <v>7</v>
      </c>
    </row>
    <row r="63" spans="1:15" s="26" customFormat="1" ht="15.75" customHeight="1">
      <c r="A63" s="35"/>
      <c r="B63" s="36" t="s">
        <v>38</v>
      </c>
      <c r="C63" s="37">
        <f>SUM(D63:E63)</f>
        <v>1</v>
      </c>
      <c r="D63" s="37">
        <v>1</v>
      </c>
      <c r="E63" s="37">
        <v>0</v>
      </c>
      <c r="F63" s="37">
        <f>SUM(G63:H63)</f>
        <v>226</v>
      </c>
      <c r="G63" s="37">
        <v>115</v>
      </c>
      <c r="H63" s="37">
        <v>111</v>
      </c>
      <c r="I63" s="37">
        <v>330</v>
      </c>
      <c r="J63" s="37">
        <v>115</v>
      </c>
      <c r="K63" s="37">
        <v>10</v>
      </c>
      <c r="L63" s="37">
        <f>M63+N63</f>
        <v>13</v>
      </c>
      <c r="M63" s="37">
        <v>0</v>
      </c>
      <c r="N63" s="37">
        <v>13</v>
      </c>
      <c r="O63" s="37">
        <v>0</v>
      </c>
    </row>
    <row r="64" spans="2:15" s="16" customFormat="1" ht="1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2:15" s="16" customFormat="1" ht="1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2:15" s="16" customFormat="1" ht="1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2:15" s="16" customFormat="1" ht="1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s="16" customFormat="1" ht="1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="16" customFormat="1" ht="15" customHeight="1"/>
    <row r="70" s="16" customFormat="1" ht="15" customHeight="1"/>
    <row r="71" s="16" customFormat="1" ht="15" customHeight="1"/>
    <row r="72" s="16" customFormat="1" ht="15" customHeight="1"/>
    <row r="73" s="16" customFormat="1" ht="15" customHeight="1"/>
    <row r="74" s="16" customFormat="1" ht="15" customHeight="1"/>
    <row r="75" s="16" customFormat="1" ht="15" customHeight="1"/>
    <row r="76" s="16" customFormat="1" ht="15" customHeight="1"/>
    <row r="77" s="16" customFormat="1" ht="15" customHeight="1"/>
    <row r="78" s="16" customFormat="1" ht="15" customHeight="1"/>
    <row r="79" s="16" customFormat="1" ht="15" customHeight="1"/>
    <row r="80" s="16" customFormat="1" ht="15" customHeight="1"/>
    <row r="81" s="16" customFormat="1" ht="15" customHeight="1"/>
  </sheetData>
  <mergeCells count="16">
    <mergeCell ref="L2:N2"/>
    <mergeCell ref="A4:B4"/>
    <mergeCell ref="A5:B5"/>
    <mergeCell ref="A6:B6"/>
    <mergeCell ref="A2:B3"/>
    <mergeCell ref="K2:K3"/>
    <mergeCell ref="A7:B7"/>
    <mergeCell ref="A8:B8"/>
    <mergeCell ref="A9:B9"/>
    <mergeCell ref="A10:B10"/>
    <mergeCell ref="A43:B43"/>
    <mergeCell ref="A60:B60"/>
    <mergeCell ref="A11:B11"/>
    <mergeCell ref="A13:B13"/>
    <mergeCell ref="A25:B25"/>
    <mergeCell ref="A39:B39"/>
  </mergeCells>
  <printOptions horizontalCentered="1"/>
  <pageMargins left="0.7874015748031497" right="0.7874015748031497" top="0.7874015748031497" bottom="0.5905511811023623" header="0.3937007874015748" footer="0.3937007874015748"/>
  <pageSetup firstPageNumber="55" useFirstPageNumber="1" horizontalDpi="600" verticalDpi="600" orientation="portrait" paperSize="9" scale="80" r:id="rId1"/>
  <headerFooter alignWithMargins="0">
    <oddHeader>&amp;R&amp;"ＭＳ Ｐゴシック,標準"&amp;18幼稚園</oddHeader>
    <oddFooter>&amp;C&amp;"ＭＳ Ｐ明朝,標準"&amp;14-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="85" zoomScaleNormal="8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1" sqref="G11"/>
    </sheetView>
  </sheetViews>
  <sheetFormatPr defaultColWidth="8.796875" defaultRowHeight="14.25"/>
  <cols>
    <col min="1" max="1" width="2.59765625" style="4" customWidth="1"/>
    <col min="2" max="2" width="12.59765625" style="4" customWidth="1"/>
    <col min="3" max="3" width="6.09765625" style="4" customWidth="1"/>
    <col min="4" max="4" width="6.09765625" style="4" hidden="1" customWidth="1"/>
    <col min="5" max="5" width="6.09765625" style="4" customWidth="1"/>
    <col min="6" max="15" width="8.09765625" style="4" customWidth="1"/>
    <col min="16" max="16384" width="9" style="4" customWidth="1"/>
  </cols>
  <sheetData>
    <row r="1" spans="1:15" s="42" customFormat="1" ht="24" customHeight="1">
      <c r="A1" s="17" t="s">
        <v>86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48" customFormat="1" ht="19.5" customHeight="1">
      <c r="A2" s="85" t="s">
        <v>85</v>
      </c>
      <c r="B2" s="86"/>
      <c r="C2" s="44" t="s">
        <v>0</v>
      </c>
      <c r="D2" s="44"/>
      <c r="E2" s="44"/>
      <c r="F2" s="45" t="s">
        <v>46</v>
      </c>
      <c r="G2" s="44"/>
      <c r="H2" s="46"/>
      <c r="I2" s="43" t="s">
        <v>1</v>
      </c>
      <c r="J2" s="47" t="s">
        <v>2</v>
      </c>
      <c r="K2" s="83" t="s">
        <v>96</v>
      </c>
      <c r="L2" s="110" t="s">
        <v>70</v>
      </c>
      <c r="M2" s="81"/>
      <c r="N2" s="82"/>
      <c r="O2" s="43" t="s">
        <v>3</v>
      </c>
    </row>
    <row r="3" spans="1:15" s="48" customFormat="1" ht="19.5" customHeight="1">
      <c r="A3" s="87"/>
      <c r="B3" s="88"/>
      <c r="C3" s="52" t="s">
        <v>4</v>
      </c>
      <c r="D3" s="52" t="s">
        <v>5</v>
      </c>
      <c r="E3" s="53" t="s">
        <v>100</v>
      </c>
      <c r="F3" s="52" t="s">
        <v>4</v>
      </c>
      <c r="G3" s="52" t="s">
        <v>6</v>
      </c>
      <c r="H3" s="52" t="s">
        <v>7</v>
      </c>
      <c r="I3" s="49" t="s">
        <v>8</v>
      </c>
      <c r="J3" s="54" t="s">
        <v>9</v>
      </c>
      <c r="K3" s="84"/>
      <c r="L3" s="52" t="s">
        <v>71</v>
      </c>
      <c r="M3" s="52" t="s">
        <v>72</v>
      </c>
      <c r="N3" s="52" t="s">
        <v>73</v>
      </c>
      <c r="O3" s="58" t="s">
        <v>10</v>
      </c>
    </row>
    <row r="4" spans="1:15" s="48" customFormat="1" ht="15.75" customHeight="1">
      <c r="A4" s="106" t="s">
        <v>105</v>
      </c>
      <c r="B4" s="107"/>
      <c r="C4" s="34">
        <f>D4+E4</f>
        <v>302</v>
      </c>
      <c r="D4" s="34">
        <v>295</v>
      </c>
      <c r="E4" s="34">
        <v>7</v>
      </c>
      <c r="F4" s="34">
        <f>G4+H4</f>
        <v>24307</v>
      </c>
      <c r="G4" s="34">
        <v>12278</v>
      </c>
      <c r="H4" s="34">
        <v>12029</v>
      </c>
      <c r="I4" s="34">
        <v>41411</v>
      </c>
      <c r="J4" s="34">
        <v>9079</v>
      </c>
      <c r="K4" s="34">
        <v>1204</v>
      </c>
      <c r="L4" s="34">
        <f>M4+N4</f>
        <v>1803</v>
      </c>
      <c r="M4" s="34">
        <v>42</v>
      </c>
      <c r="N4" s="34">
        <v>1761</v>
      </c>
      <c r="O4" s="34">
        <v>96</v>
      </c>
    </row>
    <row r="5" spans="1:15" s="48" customFormat="1" ht="15.75" customHeight="1">
      <c r="A5" s="106" t="s">
        <v>106</v>
      </c>
      <c r="B5" s="107"/>
      <c r="C5" s="34">
        <f>D5+E5</f>
        <v>299</v>
      </c>
      <c r="D5" s="34">
        <v>292</v>
      </c>
      <c r="E5" s="34">
        <v>7</v>
      </c>
      <c r="F5" s="34">
        <f>G5+H5</f>
        <v>24588</v>
      </c>
      <c r="G5" s="34">
        <v>12520</v>
      </c>
      <c r="H5" s="34">
        <v>12068</v>
      </c>
      <c r="I5" s="34">
        <v>40966</v>
      </c>
      <c r="J5" s="34">
        <v>8765</v>
      </c>
      <c r="K5" s="34">
        <v>1197</v>
      </c>
      <c r="L5" s="34">
        <f>M5+N5</f>
        <v>1791</v>
      </c>
      <c r="M5" s="34">
        <v>40</v>
      </c>
      <c r="N5" s="34">
        <v>1751</v>
      </c>
      <c r="O5" s="34">
        <v>97</v>
      </c>
    </row>
    <row r="6" spans="1:15" s="48" customFormat="1" ht="15.75" customHeight="1">
      <c r="A6" s="106" t="s">
        <v>107</v>
      </c>
      <c r="B6" s="107"/>
      <c r="C6" s="34">
        <f>D6+E6</f>
        <v>295</v>
      </c>
      <c r="D6" s="34">
        <v>288</v>
      </c>
      <c r="E6" s="34">
        <v>7</v>
      </c>
      <c r="F6" s="34">
        <f>G6+H6</f>
        <v>24554</v>
      </c>
      <c r="G6" s="34">
        <v>12443</v>
      </c>
      <c r="H6" s="34">
        <v>12111</v>
      </c>
      <c r="I6" s="34">
        <v>39998</v>
      </c>
      <c r="J6" s="34">
        <v>8874</v>
      </c>
      <c r="K6" s="34">
        <v>1194</v>
      </c>
      <c r="L6" s="34">
        <f>M6+N6</f>
        <v>1784</v>
      </c>
      <c r="M6" s="34">
        <v>35</v>
      </c>
      <c r="N6" s="34">
        <v>1749</v>
      </c>
      <c r="O6" s="34">
        <v>108</v>
      </c>
    </row>
    <row r="7" spans="1:15" s="48" customFormat="1" ht="15.75" customHeight="1">
      <c r="A7" s="106" t="s">
        <v>108</v>
      </c>
      <c r="B7" s="107"/>
      <c r="C7" s="34">
        <f>D7+E7</f>
        <v>291</v>
      </c>
      <c r="D7" s="34">
        <v>285</v>
      </c>
      <c r="E7" s="34">
        <v>6</v>
      </c>
      <c r="F7" s="34">
        <f>G7+H7</f>
        <v>24533</v>
      </c>
      <c r="G7" s="34">
        <v>12627</v>
      </c>
      <c r="H7" s="34">
        <v>11906</v>
      </c>
      <c r="I7" s="34">
        <v>40053</v>
      </c>
      <c r="J7" s="34">
        <v>8727</v>
      </c>
      <c r="K7" s="34">
        <v>1184</v>
      </c>
      <c r="L7" s="34">
        <f>M7+N7</f>
        <v>1774</v>
      </c>
      <c r="M7" s="34">
        <v>35</v>
      </c>
      <c r="N7" s="34">
        <v>1739</v>
      </c>
      <c r="O7" s="34">
        <v>101</v>
      </c>
    </row>
    <row r="8" spans="1:15" s="57" customFormat="1" ht="15.75" customHeight="1">
      <c r="A8" s="108" t="s">
        <v>103</v>
      </c>
      <c r="B8" s="109"/>
      <c r="C8" s="38">
        <f>C13+C25+C39+C43+C60</f>
        <v>285</v>
      </c>
      <c r="D8" s="38">
        <f aca="true" t="shared" si="0" ref="D8:O8">D13+D25+D39+D43+D60</f>
        <v>279</v>
      </c>
      <c r="E8" s="38">
        <f t="shared" si="0"/>
        <v>6</v>
      </c>
      <c r="F8" s="38">
        <f t="shared" si="0"/>
        <v>23569</v>
      </c>
      <c r="G8" s="38">
        <f t="shared" si="0"/>
        <v>12101</v>
      </c>
      <c r="H8" s="38">
        <f t="shared" si="0"/>
        <v>11468</v>
      </c>
      <c r="I8" s="38">
        <f t="shared" si="0"/>
        <v>39423</v>
      </c>
      <c r="J8" s="38">
        <f t="shared" si="0"/>
        <v>8783</v>
      </c>
      <c r="K8" s="38">
        <f t="shared" si="0"/>
        <v>1149</v>
      </c>
      <c r="L8" s="38">
        <f t="shared" si="0"/>
        <v>1744</v>
      </c>
      <c r="M8" s="38">
        <f t="shared" si="0"/>
        <v>43</v>
      </c>
      <c r="N8" s="38">
        <f t="shared" si="0"/>
        <v>1701</v>
      </c>
      <c r="O8" s="38">
        <f t="shared" si="0"/>
        <v>99</v>
      </c>
    </row>
    <row r="9" spans="1:15" s="57" customFormat="1" ht="15.75" customHeight="1">
      <c r="A9" s="73"/>
      <c r="B9" s="74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57" customFormat="1" ht="15.75" customHeight="1">
      <c r="A10" s="73"/>
      <c r="B10" s="7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57" customFormat="1" ht="15.75" customHeight="1">
      <c r="A11" s="73"/>
      <c r="B11" s="7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s="48" customFormat="1" ht="15.75" customHeight="1">
      <c r="A12" s="106"/>
      <c r="B12" s="10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57" customFormat="1" ht="15.75" customHeight="1">
      <c r="A13" s="91" t="s">
        <v>74</v>
      </c>
      <c r="B13" s="92"/>
      <c r="C13" s="38">
        <f aca="true" t="shared" si="1" ref="C13:O13">SUM(C14:C23)</f>
        <v>52</v>
      </c>
      <c r="D13" s="38">
        <f t="shared" si="1"/>
        <v>48</v>
      </c>
      <c r="E13" s="38">
        <f t="shared" si="1"/>
        <v>4</v>
      </c>
      <c r="F13" s="38">
        <f t="shared" si="1"/>
        <v>2873</v>
      </c>
      <c r="G13" s="38">
        <f t="shared" si="1"/>
        <v>1469</v>
      </c>
      <c r="H13" s="38">
        <f t="shared" si="1"/>
        <v>1404</v>
      </c>
      <c r="I13" s="38">
        <f t="shared" si="1"/>
        <v>5465</v>
      </c>
      <c r="J13" s="38">
        <f t="shared" si="1"/>
        <v>1064</v>
      </c>
      <c r="K13" s="38">
        <f t="shared" si="1"/>
        <v>167</v>
      </c>
      <c r="L13" s="38">
        <f t="shared" si="1"/>
        <v>230</v>
      </c>
      <c r="M13" s="38">
        <f t="shared" si="1"/>
        <v>4</v>
      </c>
      <c r="N13" s="38">
        <f t="shared" si="1"/>
        <v>226</v>
      </c>
      <c r="O13" s="38">
        <f t="shared" si="1"/>
        <v>8</v>
      </c>
    </row>
    <row r="14" spans="2:15" s="48" customFormat="1" ht="15.75" customHeight="1">
      <c r="B14" s="55" t="s">
        <v>51</v>
      </c>
      <c r="C14" s="34">
        <f aca="true" t="shared" si="2" ref="C14:C23">SUM(D14:E14)</f>
        <v>6</v>
      </c>
      <c r="D14" s="34">
        <v>6</v>
      </c>
      <c r="E14" s="34">
        <v>0</v>
      </c>
      <c r="F14" s="34">
        <f aca="true" t="shared" si="3" ref="F14:F23">SUM(G14:H14)</f>
        <v>237</v>
      </c>
      <c r="G14" s="34">
        <v>126</v>
      </c>
      <c r="H14" s="34">
        <v>111</v>
      </c>
      <c r="I14" s="34">
        <v>545</v>
      </c>
      <c r="J14" s="34">
        <v>77</v>
      </c>
      <c r="K14" s="34">
        <v>19</v>
      </c>
      <c r="L14" s="34">
        <f aca="true" t="shared" si="4" ref="L14:L23">M14+N14</f>
        <v>34</v>
      </c>
      <c r="M14" s="34">
        <v>1</v>
      </c>
      <c r="N14" s="34">
        <v>33</v>
      </c>
      <c r="O14" s="34">
        <v>0</v>
      </c>
    </row>
    <row r="15" spans="2:15" s="48" customFormat="1" ht="15.75" customHeight="1">
      <c r="B15" s="55" t="s">
        <v>52</v>
      </c>
      <c r="C15" s="34">
        <f t="shared" si="2"/>
        <v>15</v>
      </c>
      <c r="D15" s="34">
        <v>11</v>
      </c>
      <c r="E15" s="34">
        <v>4</v>
      </c>
      <c r="F15" s="34">
        <f t="shared" si="3"/>
        <v>927</v>
      </c>
      <c r="G15" s="34">
        <v>471</v>
      </c>
      <c r="H15" s="34">
        <v>456</v>
      </c>
      <c r="I15" s="34">
        <v>1540</v>
      </c>
      <c r="J15" s="34">
        <v>341</v>
      </c>
      <c r="K15" s="34">
        <v>51</v>
      </c>
      <c r="L15" s="34">
        <f t="shared" si="4"/>
        <v>55</v>
      </c>
      <c r="M15" s="34">
        <v>1</v>
      </c>
      <c r="N15" s="34">
        <v>54</v>
      </c>
      <c r="O15" s="34">
        <v>7</v>
      </c>
    </row>
    <row r="16" spans="2:15" s="48" customFormat="1" ht="15.75" customHeight="1">
      <c r="B16" s="55" t="s">
        <v>53</v>
      </c>
      <c r="C16" s="34">
        <f t="shared" si="2"/>
        <v>5</v>
      </c>
      <c r="D16" s="34">
        <v>5</v>
      </c>
      <c r="E16" s="34">
        <v>0</v>
      </c>
      <c r="F16" s="34">
        <f t="shared" si="3"/>
        <v>155</v>
      </c>
      <c r="G16" s="34">
        <v>80</v>
      </c>
      <c r="H16" s="34">
        <v>75</v>
      </c>
      <c r="I16" s="34">
        <v>385</v>
      </c>
      <c r="J16" s="34">
        <v>58</v>
      </c>
      <c r="K16" s="34">
        <v>9</v>
      </c>
      <c r="L16" s="34">
        <f t="shared" si="4"/>
        <v>14</v>
      </c>
      <c r="M16" s="34">
        <v>0</v>
      </c>
      <c r="N16" s="34">
        <v>14</v>
      </c>
      <c r="O16" s="34">
        <v>0</v>
      </c>
    </row>
    <row r="17" spans="2:15" s="48" customFormat="1" ht="15.75" customHeight="1">
      <c r="B17" s="55" t="s">
        <v>75</v>
      </c>
      <c r="C17" s="34">
        <f t="shared" si="2"/>
        <v>6</v>
      </c>
      <c r="D17" s="34">
        <v>6</v>
      </c>
      <c r="E17" s="34">
        <v>0</v>
      </c>
      <c r="F17" s="34">
        <f t="shared" si="3"/>
        <v>206</v>
      </c>
      <c r="G17" s="34">
        <v>100</v>
      </c>
      <c r="H17" s="34">
        <v>106</v>
      </c>
      <c r="I17" s="34">
        <v>700</v>
      </c>
      <c r="J17" s="34">
        <v>101</v>
      </c>
      <c r="K17" s="34">
        <v>17</v>
      </c>
      <c r="L17" s="34">
        <f t="shared" si="4"/>
        <v>30</v>
      </c>
      <c r="M17" s="34">
        <v>1</v>
      </c>
      <c r="N17" s="34">
        <v>29</v>
      </c>
      <c r="O17" s="34">
        <v>0</v>
      </c>
    </row>
    <row r="18" spans="2:15" s="48" customFormat="1" ht="15.75" customHeight="1">
      <c r="B18" s="55" t="s">
        <v>76</v>
      </c>
      <c r="C18" s="34">
        <f t="shared" si="2"/>
        <v>7</v>
      </c>
      <c r="D18" s="34">
        <v>7</v>
      </c>
      <c r="E18" s="34">
        <v>0</v>
      </c>
      <c r="F18" s="34">
        <f t="shared" si="3"/>
        <v>684</v>
      </c>
      <c r="G18" s="34">
        <v>333</v>
      </c>
      <c r="H18" s="34">
        <v>351</v>
      </c>
      <c r="I18" s="34">
        <v>930</v>
      </c>
      <c r="J18" s="34">
        <v>250</v>
      </c>
      <c r="K18" s="34">
        <v>32</v>
      </c>
      <c r="L18" s="34">
        <f t="shared" si="4"/>
        <v>44</v>
      </c>
      <c r="M18" s="34">
        <v>1</v>
      </c>
      <c r="N18" s="34">
        <v>43</v>
      </c>
      <c r="O18" s="34">
        <v>0</v>
      </c>
    </row>
    <row r="19" spans="2:15" s="48" customFormat="1" ht="15.75" customHeight="1">
      <c r="B19" s="55" t="s">
        <v>21</v>
      </c>
      <c r="C19" s="34">
        <f t="shared" si="2"/>
        <v>4</v>
      </c>
      <c r="D19" s="34">
        <v>4</v>
      </c>
      <c r="E19" s="34">
        <v>0</v>
      </c>
      <c r="F19" s="34">
        <f t="shared" si="3"/>
        <v>226</v>
      </c>
      <c r="G19" s="34">
        <v>130</v>
      </c>
      <c r="H19" s="34">
        <v>96</v>
      </c>
      <c r="I19" s="34">
        <v>490</v>
      </c>
      <c r="J19" s="34">
        <v>78</v>
      </c>
      <c r="K19" s="34">
        <v>15</v>
      </c>
      <c r="L19" s="34">
        <f t="shared" si="4"/>
        <v>16</v>
      </c>
      <c r="M19" s="34">
        <v>0</v>
      </c>
      <c r="N19" s="34">
        <v>16</v>
      </c>
      <c r="O19" s="34">
        <v>0</v>
      </c>
    </row>
    <row r="20" spans="2:15" s="48" customFormat="1" ht="15.75" customHeight="1">
      <c r="B20" s="55" t="s">
        <v>22</v>
      </c>
      <c r="C20" s="34">
        <f t="shared" si="2"/>
        <v>1</v>
      </c>
      <c r="D20" s="34">
        <v>1</v>
      </c>
      <c r="E20" s="34">
        <v>0</v>
      </c>
      <c r="F20" s="34">
        <f t="shared" si="3"/>
        <v>156</v>
      </c>
      <c r="G20" s="34">
        <v>76</v>
      </c>
      <c r="H20" s="34">
        <v>80</v>
      </c>
      <c r="I20" s="34">
        <v>180</v>
      </c>
      <c r="J20" s="34">
        <v>54</v>
      </c>
      <c r="K20" s="34">
        <v>6</v>
      </c>
      <c r="L20" s="34">
        <f t="shared" si="4"/>
        <v>9</v>
      </c>
      <c r="M20" s="34">
        <v>0</v>
      </c>
      <c r="N20" s="34">
        <v>9</v>
      </c>
      <c r="O20" s="34">
        <v>0</v>
      </c>
    </row>
    <row r="21" spans="2:15" s="48" customFormat="1" ht="15.75" customHeight="1">
      <c r="B21" s="55" t="s">
        <v>23</v>
      </c>
      <c r="C21" s="34">
        <f t="shared" si="2"/>
        <v>1</v>
      </c>
      <c r="D21" s="34">
        <v>1</v>
      </c>
      <c r="E21" s="34">
        <v>0</v>
      </c>
      <c r="F21" s="34">
        <f t="shared" si="3"/>
        <v>41</v>
      </c>
      <c r="G21" s="34">
        <v>21</v>
      </c>
      <c r="H21" s="34">
        <v>20</v>
      </c>
      <c r="I21" s="34">
        <v>160</v>
      </c>
      <c r="J21" s="34">
        <v>18</v>
      </c>
      <c r="K21" s="34">
        <v>3</v>
      </c>
      <c r="L21" s="34">
        <f t="shared" si="4"/>
        <v>4</v>
      </c>
      <c r="M21" s="34">
        <v>0</v>
      </c>
      <c r="N21" s="34">
        <v>4</v>
      </c>
      <c r="O21" s="34">
        <v>0</v>
      </c>
    </row>
    <row r="22" spans="2:15" s="48" customFormat="1" ht="15.75" customHeight="1">
      <c r="B22" s="55" t="s">
        <v>24</v>
      </c>
      <c r="C22" s="34">
        <f t="shared" si="2"/>
        <v>4</v>
      </c>
      <c r="D22" s="34">
        <v>4</v>
      </c>
      <c r="E22" s="34">
        <v>0</v>
      </c>
      <c r="F22" s="34">
        <f t="shared" si="3"/>
        <v>107</v>
      </c>
      <c r="G22" s="34">
        <v>58</v>
      </c>
      <c r="H22" s="34">
        <v>49</v>
      </c>
      <c r="I22" s="34">
        <v>220</v>
      </c>
      <c r="J22" s="34">
        <v>41</v>
      </c>
      <c r="K22" s="34">
        <v>6</v>
      </c>
      <c r="L22" s="34">
        <f t="shared" si="4"/>
        <v>12</v>
      </c>
      <c r="M22" s="34">
        <v>0</v>
      </c>
      <c r="N22" s="34">
        <v>12</v>
      </c>
      <c r="O22" s="34">
        <v>0</v>
      </c>
    </row>
    <row r="23" spans="2:15" s="48" customFormat="1" ht="15.75" customHeight="1">
      <c r="B23" s="55" t="s">
        <v>25</v>
      </c>
      <c r="C23" s="34">
        <f t="shared" si="2"/>
        <v>3</v>
      </c>
      <c r="D23" s="34">
        <v>3</v>
      </c>
      <c r="E23" s="34">
        <v>0</v>
      </c>
      <c r="F23" s="34">
        <f t="shared" si="3"/>
        <v>134</v>
      </c>
      <c r="G23" s="34">
        <v>74</v>
      </c>
      <c r="H23" s="34">
        <v>60</v>
      </c>
      <c r="I23" s="34">
        <v>315</v>
      </c>
      <c r="J23" s="34">
        <v>46</v>
      </c>
      <c r="K23" s="34">
        <v>9</v>
      </c>
      <c r="L23" s="34">
        <f t="shared" si="4"/>
        <v>12</v>
      </c>
      <c r="M23" s="34">
        <v>0</v>
      </c>
      <c r="N23" s="34">
        <v>12</v>
      </c>
      <c r="O23" s="34">
        <v>1</v>
      </c>
    </row>
    <row r="24" spans="2:15" s="48" customFormat="1" ht="15.75" customHeight="1">
      <c r="B24" s="5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s="57" customFormat="1" ht="15.75" customHeight="1">
      <c r="A25" s="91" t="s">
        <v>77</v>
      </c>
      <c r="B25" s="92"/>
      <c r="C25" s="38">
        <f aca="true" t="shared" si="5" ref="C25:O25">SUM(C26:C37)</f>
        <v>61</v>
      </c>
      <c r="D25" s="38">
        <f t="shared" si="5"/>
        <v>61</v>
      </c>
      <c r="E25" s="38">
        <f t="shared" si="5"/>
        <v>0</v>
      </c>
      <c r="F25" s="38">
        <f t="shared" si="5"/>
        <v>6093</v>
      </c>
      <c r="G25" s="38">
        <f t="shared" si="5"/>
        <v>3186</v>
      </c>
      <c r="H25" s="38">
        <f t="shared" si="5"/>
        <v>2907</v>
      </c>
      <c r="I25" s="38">
        <f t="shared" si="5"/>
        <v>9090</v>
      </c>
      <c r="J25" s="38">
        <f t="shared" si="5"/>
        <v>2304</v>
      </c>
      <c r="K25" s="38">
        <f t="shared" si="5"/>
        <v>258</v>
      </c>
      <c r="L25" s="38">
        <f t="shared" si="5"/>
        <v>416</v>
      </c>
      <c r="M25" s="38">
        <f t="shared" si="5"/>
        <v>5</v>
      </c>
      <c r="N25" s="38">
        <f t="shared" si="5"/>
        <v>411</v>
      </c>
      <c r="O25" s="38">
        <f t="shared" si="5"/>
        <v>66</v>
      </c>
    </row>
    <row r="26" spans="2:15" s="48" customFormat="1" ht="15.75" customHeight="1">
      <c r="B26" s="55" t="s">
        <v>54</v>
      </c>
      <c r="C26" s="34">
        <f aca="true" t="shared" si="6" ref="C26:C37">SUM(D26:E26)</f>
        <v>2</v>
      </c>
      <c r="D26" s="34">
        <v>2</v>
      </c>
      <c r="E26" s="34">
        <v>0</v>
      </c>
      <c r="F26" s="34">
        <f aca="true" t="shared" si="7" ref="F26:F37">SUM(G26:H26)</f>
        <v>128</v>
      </c>
      <c r="G26" s="34">
        <v>66</v>
      </c>
      <c r="H26" s="34">
        <v>62</v>
      </c>
      <c r="I26" s="34">
        <v>215</v>
      </c>
      <c r="J26" s="34">
        <v>50</v>
      </c>
      <c r="K26" s="34">
        <v>7</v>
      </c>
      <c r="L26" s="34">
        <f aca="true" t="shared" si="8" ref="L26:L37">M26+N26</f>
        <v>10</v>
      </c>
      <c r="M26" s="34">
        <v>0</v>
      </c>
      <c r="N26" s="34">
        <v>10</v>
      </c>
      <c r="O26" s="34">
        <v>3</v>
      </c>
    </row>
    <row r="27" spans="2:15" s="48" customFormat="1" ht="15.75" customHeight="1">
      <c r="B27" s="55" t="s">
        <v>55</v>
      </c>
      <c r="C27" s="34">
        <f t="shared" si="6"/>
        <v>14</v>
      </c>
      <c r="D27" s="34">
        <v>14</v>
      </c>
      <c r="E27" s="34">
        <v>0</v>
      </c>
      <c r="F27" s="34">
        <f t="shared" si="7"/>
        <v>973</v>
      </c>
      <c r="G27" s="34">
        <v>505</v>
      </c>
      <c r="H27" s="34">
        <v>468</v>
      </c>
      <c r="I27" s="34">
        <v>1640</v>
      </c>
      <c r="J27" s="34">
        <v>417</v>
      </c>
      <c r="K27" s="34">
        <v>46</v>
      </c>
      <c r="L27" s="34">
        <f t="shared" si="8"/>
        <v>72</v>
      </c>
      <c r="M27" s="34">
        <v>0</v>
      </c>
      <c r="N27" s="34">
        <v>72</v>
      </c>
      <c r="O27" s="34">
        <v>13</v>
      </c>
    </row>
    <row r="28" spans="2:15" s="48" customFormat="1" ht="15.75" customHeight="1">
      <c r="B28" s="55" t="s">
        <v>56</v>
      </c>
      <c r="C28" s="34">
        <f t="shared" si="6"/>
        <v>0</v>
      </c>
      <c r="D28" s="34">
        <v>0</v>
      </c>
      <c r="E28" s="34">
        <v>0</v>
      </c>
      <c r="F28" s="34">
        <f t="shared" si="7"/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f t="shared" si="8"/>
        <v>0</v>
      </c>
      <c r="M28" s="34">
        <v>0</v>
      </c>
      <c r="N28" s="34">
        <v>0</v>
      </c>
      <c r="O28" s="34">
        <v>0</v>
      </c>
    </row>
    <row r="29" spans="2:15" s="48" customFormat="1" ht="15.75" customHeight="1">
      <c r="B29" s="55" t="s">
        <v>57</v>
      </c>
      <c r="C29" s="34">
        <f t="shared" si="6"/>
        <v>9</v>
      </c>
      <c r="D29" s="34">
        <v>9</v>
      </c>
      <c r="E29" s="34">
        <v>0</v>
      </c>
      <c r="F29" s="34">
        <f t="shared" si="7"/>
        <v>1067</v>
      </c>
      <c r="G29" s="34">
        <v>551</v>
      </c>
      <c r="H29" s="34">
        <v>516</v>
      </c>
      <c r="I29" s="34">
        <v>1605</v>
      </c>
      <c r="J29" s="34">
        <v>397</v>
      </c>
      <c r="K29" s="34">
        <v>37</v>
      </c>
      <c r="L29" s="34">
        <f t="shared" si="8"/>
        <v>65</v>
      </c>
      <c r="M29" s="34">
        <v>2</v>
      </c>
      <c r="N29" s="34">
        <v>63</v>
      </c>
      <c r="O29" s="34">
        <v>9</v>
      </c>
    </row>
    <row r="30" spans="2:15" s="48" customFormat="1" ht="15.75" customHeight="1">
      <c r="B30" s="55" t="s">
        <v>58</v>
      </c>
      <c r="C30" s="34">
        <f t="shared" si="6"/>
        <v>8</v>
      </c>
      <c r="D30" s="34">
        <v>8</v>
      </c>
      <c r="E30" s="34">
        <v>0</v>
      </c>
      <c r="F30" s="34">
        <f t="shared" si="7"/>
        <v>1183</v>
      </c>
      <c r="G30" s="34">
        <v>635</v>
      </c>
      <c r="H30" s="34">
        <v>548</v>
      </c>
      <c r="I30" s="34">
        <v>1325</v>
      </c>
      <c r="J30" s="34">
        <v>386</v>
      </c>
      <c r="K30" s="34">
        <v>40</v>
      </c>
      <c r="L30" s="34">
        <f t="shared" si="8"/>
        <v>52</v>
      </c>
      <c r="M30" s="34">
        <v>2</v>
      </c>
      <c r="N30" s="34">
        <v>50</v>
      </c>
      <c r="O30" s="34">
        <v>30</v>
      </c>
    </row>
    <row r="31" spans="2:15" s="48" customFormat="1" ht="15.75" customHeight="1">
      <c r="B31" s="55" t="s">
        <v>59</v>
      </c>
      <c r="C31" s="34">
        <f t="shared" si="6"/>
        <v>6</v>
      </c>
      <c r="D31" s="34">
        <v>6</v>
      </c>
      <c r="E31" s="34">
        <v>0</v>
      </c>
      <c r="F31" s="34">
        <f t="shared" si="7"/>
        <v>590</v>
      </c>
      <c r="G31" s="34">
        <v>321</v>
      </c>
      <c r="H31" s="34">
        <v>269</v>
      </c>
      <c r="I31" s="34">
        <v>840</v>
      </c>
      <c r="J31" s="34">
        <v>239</v>
      </c>
      <c r="K31" s="34">
        <v>27</v>
      </c>
      <c r="L31" s="34">
        <f t="shared" si="8"/>
        <v>45</v>
      </c>
      <c r="M31" s="34">
        <v>1</v>
      </c>
      <c r="N31" s="34">
        <v>44</v>
      </c>
      <c r="O31" s="34">
        <v>0</v>
      </c>
    </row>
    <row r="32" spans="2:15" s="48" customFormat="1" ht="15.75" customHeight="1">
      <c r="B32" s="55" t="s">
        <v>26</v>
      </c>
      <c r="C32" s="34">
        <f t="shared" si="6"/>
        <v>6</v>
      </c>
      <c r="D32" s="34">
        <v>6</v>
      </c>
      <c r="E32" s="34">
        <v>0</v>
      </c>
      <c r="F32" s="34">
        <f t="shared" si="7"/>
        <v>630</v>
      </c>
      <c r="G32" s="34">
        <v>309</v>
      </c>
      <c r="H32" s="34">
        <v>321</v>
      </c>
      <c r="I32" s="34">
        <v>1025</v>
      </c>
      <c r="J32" s="34">
        <v>256</v>
      </c>
      <c r="K32" s="34">
        <v>31</v>
      </c>
      <c r="L32" s="34">
        <f t="shared" si="8"/>
        <v>41</v>
      </c>
      <c r="M32" s="34">
        <v>0</v>
      </c>
      <c r="N32" s="34">
        <v>41</v>
      </c>
      <c r="O32" s="34">
        <v>6</v>
      </c>
    </row>
    <row r="33" spans="2:15" s="48" customFormat="1" ht="15.75" customHeight="1">
      <c r="B33" s="55" t="s">
        <v>27</v>
      </c>
      <c r="C33" s="34">
        <f t="shared" si="6"/>
        <v>4</v>
      </c>
      <c r="D33" s="34">
        <v>4</v>
      </c>
      <c r="E33" s="34">
        <v>0</v>
      </c>
      <c r="F33" s="34">
        <f t="shared" si="7"/>
        <v>553</v>
      </c>
      <c r="G33" s="34">
        <v>291</v>
      </c>
      <c r="H33" s="34">
        <v>262</v>
      </c>
      <c r="I33" s="34">
        <v>850</v>
      </c>
      <c r="J33" s="34">
        <v>198</v>
      </c>
      <c r="K33" s="34">
        <v>25</v>
      </c>
      <c r="L33" s="34">
        <f t="shared" si="8"/>
        <v>48</v>
      </c>
      <c r="M33" s="34">
        <v>0</v>
      </c>
      <c r="N33" s="34">
        <v>48</v>
      </c>
      <c r="O33" s="34">
        <v>0</v>
      </c>
    </row>
    <row r="34" spans="2:15" s="48" customFormat="1" ht="15.75" customHeight="1">
      <c r="B34" s="55" t="s">
        <v>28</v>
      </c>
      <c r="C34" s="34">
        <f t="shared" si="6"/>
        <v>5</v>
      </c>
      <c r="D34" s="34">
        <v>5</v>
      </c>
      <c r="E34" s="34">
        <v>0</v>
      </c>
      <c r="F34" s="34">
        <f t="shared" si="7"/>
        <v>508</v>
      </c>
      <c r="G34" s="34">
        <v>255</v>
      </c>
      <c r="H34" s="34">
        <v>253</v>
      </c>
      <c r="I34" s="34">
        <v>660</v>
      </c>
      <c r="J34" s="34">
        <v>189</v>
      </c>
      <c r="K34" s="34">
        <v>21</v>
      </c>
      <c r="L34" s="34">
        <f t="shared" si="8"/>
        <v>44</v>
      </c>
      <c r="M34" s="34">
        <v>0</v>
      </c>
      <c r="N34" s="34">
        <v>44</v>
      </c>
      <c r="O34" s="34">
        <v>0</v>
      </c>
    </row>
    <row r="35" spans="2:15" s="48" customFormat="1" ht="15.75" customHeight="1">
      <c r="B35" s="55" t="s">
        <v>29</v>
      </c>
      <c r="C35" s="34">
        <f t="shared" si="6"/>
        <v>5</v>
      </c>
      <c r="D35" s="34">
        <v>5</v>
      </c>
      <c r="E35" s="34">
        <v>0</v>
      </c>
      <c r="F35" s="34">
        <f t="shared" si="7"/>
        <v>317</v>
      </c>
      <c r="G35" s="34">
        <v>171</v>
      </c>
      <c r="H35" s="34">
        <v>146</v>
      </c>
      <c r="I35" s="34">
        <v>630</v>
      </c>
      <c r="J35" s="34">
        <v>108</v>
      </c>
      <c r="K35" s="34">
        <v>17</v>
      </c>
      <c r="L35" s="34">
        <f t="shared" si="8"/>
        <v>26</v>
      </c>
      <c r="M35" s="34">
        <v>0</v>
      </c>
      <c r="N35" s="34">
        <v>26</v>
      </c>
      <c r="O35" s="34">
        <v>5</v>
      </c>
    </row>
    <row r="36" spans="2:15" s="48" customFormat="1" ht="15.75" customHeight="1">
      <c r="B36" s="55" t="s">
        <v>30</v>
      </c>
      <c r="C36" s="34">
        <f t="shared" si="6"/>
        <v>0</v>
      </c>
      <c r="D36" s="34">
        <v>0</v>
      </c>
      <c r="E36" s="34">
        <v>0</v>
      </c>
      <c r="F36" s="34">
        <f t="shared" si="7"/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f t="shared" si="8"/>
        <v>0</v>
      </c>
      <c r="M36" s="34">
        <v>0</v>
      </c>
      <c r="N36" s="34">
        <v>0</v>
      </c>
      <c r="O36" s="34">
        <v>0</v>
      </c>
    </row>
    <row r="37" spans="2:15" s="48" customFormat="1" ht="15.75" customHeight="1">
      <c r="B37" s="55" t="s">
        <v>31</v>
      </c>
      <c r="C37" s="34">
        <f t="shared" si="6"/>
        <v>2</v>
      </c>
      <c r="D37" s="34">
        <v>2</v>
      </c>
      <c r="E37" s="34">
        <v>0</v>
      </c>
      <c r="F37" s="34">
        <f t="shared" si="7"/>
        <v>144</v>
      </c>
      <c r="G37" s="34">
        <v>82</v>
      </c>
      <c r="H37" s="34">
        <v>62</v>
      </c>
      <c r="I37" s="34">
        <v>300</v>
      </c>
      <c r="J37" s="34">
        <v>64</v>
      </c>
      <c r="K37" s="34">
        <v>7</v>
      </c>
      <c r="L37" s="34">
        <f t="shared" si="8"/>
        <v>13</v>
      </c>
      <c r="M37" s="34">
        <v>0</v>
      </c>
      <c r="N37" s="34">
        <v>13</v>
      </c>
      <c r="O37" s="34">
        <v>0</v>
      </c>
    </row>
    <row r="38" spans="2:15" s="48" customFormat="1" ht="15.75" customHeight="1">
      <c r="B38" s="5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57" customFormat="1" ht="15.75" customHeight="1">
      <c r="A39" s="91" t="s">
        <v>78</v>
      </c>
      <c r="B39" s="92"/>
      <c r="C39" s="38">
        <f aca="true" t="shared" si="9" ref="C39:O39">SUM(C40:C41)</f>
        <v>14</v>
      </c>
      <c r="D39" s="38">
        <f t="shared" si="9"/>
        <v>14</v>
      </c>
      <c r="E39" s="38">
        <f t="shared" si="9"/>
        <v>0</v>
      </c>
      <c r="F39" s="38">
        <f t="shared" si="9"/>
        <v>804</v>
      </c>
      <c r="G39" s="38">
        <f t="shared" si="9"/>
        <v>403</v>
      </c>
      <c r="H39" s="38">
        <f t="shared" si="9"/>
        <v>401</v>
      </c>
      <c r="I39" s="38">
        <f t="shared" si="9"/>
        <v>1270</v>
      </c>
      <c r="J39" s="38">
        <f t="shared" si="9"/>
        <v>353</v>
      </c>
      <c r="K39" s="38">
        <f t="shared" si="9"/>
        <v>41</v>
      </c>
      <c r="L39" s="38">
        <f t="shared" si="9"/>
        <v>73</v>
      </c>
      <c r="M39" s="38">
        <f t="shared" si="9"/>
        <v>2</v>
      </c>
      <c r="N39" s="38">
        <f t="shared" si="9"/>
        <v>71</v>
      </c>
      <c r="O39" s="38">
        <f t="shared" si="9"/>
        <v>14</v>
      </c>
    </row>
    <row r="40" spans="2:15" s="48" customFormat="1" ht="15.75" customHeight="1">
      <c r="B40" s="55" t="s">
        <v>60</v>
      </c>
      <c r="C40" s="34">
        <f>SUM(D40:E40)</f>
        <v>13</v>
      </c>
      <c r="D40" s="34">
        <v>13</v>
      </c>
      <c r="E40" s="34">
        <v>0</v>
      </c>
      <c r="F40" s="34">
        <f>SUM(G40:H40)</f>
        <v>722</v>
      </c>
      <c r="G40" s="34">
        <v>358</v>
      </c>
      <c r="H40" s="34">
        <v>364</v>
      </c>
      <c r="I40" s="34">
        <v>1080</v>
      </c>
      <c r="J40" s="34">
        <v>312</v>
      </c>
      <c r="K40" s="34">
        <v>35</v>
      </c>
      <c r="L40" s="34">
        <f>M40+N40</f>
        <v>65</v>
      </c>
      <c r="M40" s="34">
        <v>2</v>
      </c>
      <c r="N40" s="34">
        <v>63</v>
      </c>
      <c r="O40" s="34">
        <v>14</v>
      </c>
    </row>
    <row r="41" spans="2:15" s="48" customFormat="1" ht="15.75" customHeight="1">
      <c r="B41" s="55" t="s">
        <v>32</v>
      </c>
      <c r="C41" s="34">
        <f>SUM(D41:E41)</f>
        <v>1</v>
      </c>
      <c r="D41" s="34">
        <v>1</v>
      </c>
      <c r="E41" s="34">
        <v>0</v>
      </c>
      <c r="F41" s="34">
        <f>SUM(G41:H41)</f>
        <v>82</v>
      </c>
      <c r="G41" s="34">
        <v>45</v>
      </c>
      <c r="H41" s="34">
        <v>37</v>
      </c>
      <c r="I41" s="34">
        <v>190</v>
      </c>
      <c r="J41" s="34">
        <v>41</v>
      </c>
      <c r="K41" s="34">
        <v>6</v>
      </c>
      <c r="L41" s="34">
        <f>M41+N41</f>
        <v>8</v>
      </c>
      <c r="M41" s="34">
        <v>0</v>
      </c>
      <c r="N41" s="34">
        <v>8</v>
      </c>
      <c r="O41" s="34">
        <v>0</v>
      </c>
    </row>
    <row r="42" spans="2:15" s="48" customFormat="1" ht="15.75" customHeight="1">
      <c r="B42" s="5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s="57" customFormat="1" ht="15.75" customHeight="1">
      <c r="A43" s="89" t="s">
        <v>95</v>
      </c>
      <c r="B43" s="90"/>
      <c r="C43" s="38">
        <f aca="true" t="shared" si="10" ref="C43:O43">SUM(C44:C58)</f>
        <v>79</v>
      </c>
      <c r="D43" s="38">
        <f t="shared" si="10"/>
        <v>78</v>
      </c>
      <c r="E43" s="38">
        <f t="shared" si="10"/>
        <v>1</v>
      </c>
      <c r="F43" s="38">
        <f t="shared" si="10"/>
        <v>7593</v>
      </c>
      <c r="G43" s="38">
        <f t="shared" si="10"/>
        <v>3839</v>
      </c>
      <c r="H43" s="38">
        <f t="shared" si="10"/>
        <v>3754</v>
      </c>
      <c r="I43" s="38">
        <f t="shared" si="10"/>
        <v>11678</v>
      </c>
      <c r="J43" s="38">
        <f t="shared" si="10"/>
        <v>2827</v>
      </c>
      <c r="K43" s="38">
        <f t="shared" si="10"/>
        <v>373</v>
      </c>
      <c r="L43" s="38">
        <f t="shared" si="10"/>
        <v>573</v>
      </c>
      <c r="M43" s="38">
        <f t="shared" si="10"/>
        <v>21</v>
      </c>
      <c r="N43" s="38">
        <f t="shared" si="10"/>
        <v>552</v>
      </c>
      <c r="O43" s="38">
        <f t="shared" si="10"/>
        <v>5</v>
      </c>
    </row>
    <row r="44" spans="2:15" s="48" customFormat="1" ht="15.75" customHeight="1">
      <c r="B44" s="55" t="s">
        <v>61</v>
      </c>
      <c r="C44" s="34">
        <f aca="true" t="shared" si="11" ref="C44:C58">SUM(D44:E44)</f>
        <v>1</v>
      </c>
      <c r="D44" s="34">
        <v>1</v>
      </c>
      <c r="E44" s="34">
        <v>0</v>
      </c>
      <c r="F44" s="34">
        <f aca="true" t="shared" si="12" ref="F44:F58">SUM(G44:H44)</f>
        <v>95</v>
      </c>
      <c r="G44" s="34">
        <v>44</v>
      </c>
      <c r="H44" s="34">
        <v>51</v>
      </c>
      <c r="I44" s="34">
        <v>108</v>
      </c>
      <c r="J44" s="34">
        <v>77</v>
      </c>
      <c r="K44" s="34">
        <v>6</v>
      </c>
      <c r="L44" s="34">
        <f aca="true" t="shared" si="13" ref="L44:L58">M44+N44</f>
        <v>8</v>
      </c>
      <c r="M44" s="34">
        <v>1</v>
      </c>
      <c r="N44" s="34">
        <v>7</v>
      </c>
      <c r="O44" s="34">
        <v>1</v>
      </c>
    </row>
    <row r="45" spans="2:15" s="48" customFormat="1" ht="15.75" customHeight="1">
      <c r="B45" s="55" t="s">
        <v>62</v>
      </c>
      <c r="C45" s="34">
        <f t="shared" si="11"/>
        <v>23</v>
      </c>
      <c r="D45" s="34">
        <v>23</v>
      </c>
      <c r="E45" s="34">
        <v>0</v>
      </c>
      <c r="F45" s="34">
        <f t="shared" si="12"/>
        <v>2493</v>
      </c>
      <c r="G45" s="56">
        <v>1283</v>
      </c>
      <c r="H45" s="34">
        <v>1210</v>
      </c>
      <c r="I45" s="34">
        <v>3770</v>
      </c>
      <c r="J45" s="34">
        <v>855</v>
      </c>
      <c r="K45" s="34">
        <v>113</v>
      </c>
      <c r="L45" s="34">
        <f t="shared" si="13"/>
        <v>151</v>
      </c>
      <c r="M45" s="34">
        <v>5</v>
      </c>
      <c r="N45" s="34">
        <v>146</v>
      </c>
      <c r="O45" s="34">
        <v>0</v>
      </c>
    </row>
    <row r="46" spans="2:15" s="48" customFormat="1" ht="15.75" customHeight="1">
      <c r="B46" s="55" t="s">
        <v>63</v>
      </c>
      <c r="C46" s="34">
        <f t="shared" si="11"/>
        <v>4</v>
      </c>
      <c r="D46" s="34">
        <v>4</v>
      </c>
      <c r="E46" s="34">
        <v>0</v>
      </c>
      <c r="F46" s="34">
        <f t="shared" si="12"/>
        <v>241</v>
      </c>
      <c r="G46" s="34">
        <v>118</v>
      </c>
      <c r="H46" s="34">
        <v>123</v>
      </c>
      <c r="I46" s="34">
        <v>490</v>
      </c>
      <c r="J46" s="34">
        <v>134</v>
      </c>
      <c r="K46" s="34">
        <v>10</v>
      </c>
      <c r="L46" s="34">
        <f t="shared" si="13"/>
        <v>14</v>
      </c>
      <c r="M46" s="34">
        <v>0</v>
      </c>
      <c r="N46" s="34">
        <v>14</v>
      </c>
      <c r="O46" s="34">
        <v>0</v>
      </c>
    </row>
    <row r="47" spans="2:15" s="48" customFormat="1" ht="15.75" customHeight="1">
      <c r="B47" s="55" t="s">
        <v>64</v>
      </c>
      <c r="C47" s="34">
        <f t="shared" si="11"/>
        <v>13</v>
      </c>
      <c r="D47" s="34">
        <v>13</v>
      </c>
      <c r="E47" s="34">
        <v>0</v>
      </c>
      <c r="F47" s="34">
        <f t="shared" si="12"/>
        <v>1078</v>
      </c>
      <c r="G47" s="34">
        <v>552</v>
      </c>
      <c r="H47" s="34">
        <v>526</v>
      </c>
      <c r="I47" s="34">
        <v>1590</v>
      </c>
      <c r="J47" s="34">
        <v>448</v>
      </c>
      <c r="K47" s="34">
        <v>57</v>
      </c>
      <c r="L47" s="34">
        <f t="shared" si="13"/>
        <v>107</v>
      </c>
      <c r="M47" s="34">
        <v>0</v>
      </c>
      <c r="N47" s="34">
        <v>107</v>
      </c>
      <c r="O47" s="34">
        <v>4</v>
      </c>
    </row>
    <row r="48" spans="2:15" s="48" customFormat="1" ht="15.75" customHeight="1">
      <c r="B48" s="55" t="s">
        <v>65</v>
      </c>
      <c r="C48" s="34">
        <f t="shared" si="11"/>
        <v>0</v>
      </c>
      <c r="D48" s="34">
        <v>0</v>
      </c>
      <c r="E48" s="34">
        <v>0</v>
      </c>
      <c r="F48" s="34">
        <f t="shared" si="12"/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f t="shared" si="13"/>
        <v>0</v>
      </c>
      <c r="M48" s="34">
        <v>0</v>
      </c>
      <c r="N48" s="34">
        <v>0</v>
      </c>
      <c r="O48" s="34">
        <v>0</v>
      </c>
    </row>
    <row r="49" spans="2:15" s="48" customFormat="1" ht="15.75" customHeight="1">
      <c r="B49" s="55" t="s">
        <v>66</v>
      </c>
      <c r="C49" s="34">
        <f t="shared" si="11"/>
        <v>15</v>
      </c>
      <c r="D49" s="34">
        <v>15</v>
      </c>
      <c r="E49" s="34">
        <v>0</v>
      </c>
      <c r="F49" s="34">
        <f t="shared" si="12"/>
        <v>1777</v>
      </c>
      <c r="G49" s="34">
        <v>880</v>
      </c>
      <c r="H49" s="34">
        <v>897</v>
      </c>
      <c r="I49" s="34">
        <v>2575</v>
      </c>
      <c r="J49" s="34">
        <v>623</v>
      </c>
      <c r="K49" s="34">
        <v>83</v>
      </c>
      <c r="L49" s="34">
        <f t="shared" si="13"/>
        <v>128</v>
      </c>
      <c r="M49" s="34">
        <v>10</v>
      </c>
      <c r="N49" s="34">
        <v>118</v>
      </c>
      <c r="O49" s="34">
        <v>0</v>
      </c>
    </row>
    <row r="50" spans="2:15" s="48" customFormat="1" ht="15.75" customHeight="1">
      <c r="B50" s="55" t="s">
        <v>79</v>
      </c>
      <c r="C50" s="34">
        <f t="shared" si="11"/>
        <v>7</v>
      </c>
      <c r="D50" s="34">
        <v>7</v>
      </c>
      <c r="E50" s="34">
        <v>0</v>
      </c>
      <c r="F50" s="34">
        <f t="shared" si="12"/>
        <v>693</v>
      </c>
      <c r="G50" s="34">
        <v>344</v>
      </c>
      <c r="H50" s="34">
        <v>349</v>
      </c>
      <c r="I50" s="34">
        <v>1120</v>
      </c>
      <c r="J50" s="34">
        <v>244</v>
      </c>
      <c r="K50" s="34">
        <v>37</v>
      </c>
      <c r="L50" s="34">
        <f t="shared" si="13"/>
        <v>63</v>
      </c>
      <c r="M50" s="34">
        <v>1</v>
      </c>
      <c r="N50" s="34">
        <v>62</v>
      </c>
      <c r="O50" s="34">
        <v>0</v>
      </c>
    </row>
    <row r="51" spans="2:15" s="48" customFormat="1" ht="15.75" customHeight="1">
      <c r="B51" s="55" t="s">
        <v>80</v>
      </c>
      <c r="C51" s="34">
        <f t="shared" si="11"/>
        <v>4</v>
      </c>
      <c r="D51" s="34">
        <v>4</v>
      </c>
      <c r="E51" s="34">
        <v>0</v>
      </c>
      <c r="F51" s="34">
        <f t="shared" si="12"/>
        <v>355</v>
      </c>
      <c r="G51" s="34">
        <v>177</v>
      </c>
      <c r="H51" s="34">
        <v>178</v>
      </c>
      <c r="I51" s="34">
        <v>525</v>
      </c>
      <c r="J51" s="34">
        <v>138</v>
      </c>
      <c r="K51" s="34">
        <v>18</v>
      </c>
      <c r="L51" s="34">
        <f t="shared" si="13"/>
        <v>33</v>
      </c>
      <c r="M51" s="34">
        <v>1</v>
      </c>
      <c r="N51" s="34">
        <v>32</v>
      </c>
      <c r="O51" s="34">
        <v>0</v>
      </c>
    </row>
    <row r="52" spans="2:15" s="48" customFormat="1" ht="15.75" customHeight="1">
      <c r="B52" s="55" t="s">
        <v>81</v>
      </c>
      <c r="C52" s="34">
        <f t="shared" si="11"/>
        <v>2</v>
      </c>
      <c r="D52" s="34">
        <v>2</v>
      </c>
      <c r="E52" s="34">
        <v>0</v>
      </c>
      <c r="F52" s="34">
        <f t="shared" si="12"/>
        <v>195</v>
      </c>
      <c r="G52" s="34">
        <v>90</v>
      </c>
      <c r="H52" s="34">
        <v>105</v>
      </c>
      <c r="I52" s="34">
        <v>280</v>
      </c>
      <c r="J52" s="34">
        <v>77</v>
      </c>
      <c r="K52" s="34">
        <v>9</v>
      </c>
      <c r="L52" s="34">
        <f t="shared" si="13"/>
        <v>14</v>
      </c>
      <c r="M52" s="34">
        <v>0</v>
      </c>
      <c r="N52" s="34">
        <v>14</v>
      </c>
      <c r="O52" s="34">
        <v>0</v>
      </c>
    </row>
    <row r="53" spans="2:15" s="48" customFormat="1" ht="15.75" customHeight="1">
      <c r="B53" s="55" t="s">
        <v>33</v>
      </c>
      <c r="C53" s="34">
        <f t="shared" si="11"/>
        <v>0</v>
      </c>
      <c r="D53" s="34">
        <v>0</v>
      </c>
      <c r="E53" s="34">
        <v>0</v>
      </c>
      <c r="F53" s="34">
        <f t="shared" si="12"/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f t="shared" si="13"/>
        <v>0</v>
      </c>
      <c r="M53" s="34">
        <v>0</v>
      </c>
      <c r="N53" s="34">
        <v>0</v>
      </c>
      <c r="O53" s="34">
        <v>0</v>
      </c>
    </row>
    <row r="54" spans="2:15" s="48" customFormat="1" ht="15.75" customHeight="1">
      <c r="B54" s="55" t="s">
        <v>34</v>
      </c>
      <c r="C54" s="34">
        <f t="shared" si="11"/>
        <v>4</v>
      </c>
      <c r="D54" s="34">
        <v>3</v>
      </c>
      <c r="E54" s="34">
        <v>1</v>
      </c>
      <c r="F54" s="34">
        <f t="shared" si="12"/>
        <v>336</v>
      </c>
      <c r="G54" s="34">
        <v>179</v>
      </c>
      <c r="H54" s="34">
        <v>157</v>
      </c>
      <c r="I54" s="34">
        <v>590</v>
      </c>
      <c r="J54" s="34">
        <v>115</v>
      </c>
      <c r="K54" s="34">
        <v>17</v>
      </c>
      <c r="L54" s="34">
        <f t="shared" si="13"/>
        <v>24</v>
      </c>
      <c r="M54" s="34">
        <v>0</v>
      </c>
      <c r="N54" s="34">
        <v>24</v>
      </c>
      <c r="O54" s="34">
        <v>0</v>
      </c>
    </row>
    <row r="55" spans="2:15" s="48" customFormat="1" ht="15.75" customHeight="1">
      <c r="B55" s="55" t="s">
        <v>35</v>
      </c>
      <c r="C55" s="34">
        <f t="shared" si="11"/>
        <v>0</v>
      </c>
      <c r="D55" s="34">
        <v>0</v>
      </c>
      <c r="E55" s="34">
        <v>0</v>
      </c>
      <c r="F55" s="34">
        <f t="shared" si="12"/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f t="shared" si="13"/>
        <v>0</v>
      </c>
      <c r="M55" s="34">
        <v>0</v>
      </c>
      <c r="N55" s="34">
        <v>0</v>
      </c>
      <c r="O55" s="34">
        <v>0</v>
      </c>
    </row>
    <row r="56" spans="2:15" s="48" customFormat="1" ht="15.75" customHeight="1">
      <c r="B56" s="55" t="s">
        <v>36</v>
      </c>
      <c r="C56" s="34">
        <f t="shared" si="11"/>
        <v>0</v>
      </c>
      <c r="D56" s="34">
        <v>0</v>
      </c>
      <c r="E56" s="34">
        <v>0</v>
      </c>
      <c r="F56" s="34">
        <f t="shared" si="12"/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f t="shared" si="13"/>
        <v>0</v>
      </c>
      <c r="M56" s="34">
        <v>0</v>
      </c>
      <c r="N56" s="34">
        <v>0</v>
      </c>
      <c r="O56" s="34">
        <v>0</v>
      </c>
    </row>
    <row r="57" spans="2:15" s="48" customFormat="1" ht="15.75" customHeight="1">
      <c r="B57" s="55" t="s">
        <v>82</v>
      </c>
      <c r="C57" s="34">
        <f t="shared" si="11"/>
        <v>0</v>
      </c>
      <c r="D57" s="34">
        <v>0</v>
      </c>
      <c r="E57" s="34">
        <v>0</v>
      </c>
      <c r="F57" s="34">
        <f t="shared" si="12"/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f t="shared" si="13"/>
        <v>0</v>
      </c>
      <c r="M57" s="34">
        <v>0</v>
      </c>
      <c r="N57" s="34">
        <v>0</v>
      </c>
      <c r="O57" s="34">
        <v>0</v>
      </c>
    </row>
    <row r="58" spans="2:15" s="48" customFormat="1" ht="15.75" customHeight="1">
      <c r="B58" s="55" t="s">
        <v>37</v>
      </c>
      <c r="C58" s="34">
        <f t="shared" si="11"/>
        <v>6</v>
      </c>
      <c r="D58" s="34">
        <v>6</v>
      </c>
      <c r="E58" s="34">
        <v>0</v>
      </c>
      <c r="F58" s="34">
        <f t="shared" si="12"/>
        <v>330</v>
      </c>
      <c r="G58" s="34">
        <v>172</v>
      </c>
      <c r="H58" s="34">
        <v>158</v>
      </c>
      <c r="I58" s="34">
        <v>630</v>
      </c>
      <c r="J58" s="34">
        <v>116</v>
      </c>
      <c r="K58" s="34">
        <v>23</v>
      </c>
      <c r="L58" s="34">
        <f t="shared" si="13"/>
        <v>31</v>
      </c>
      <c r="M58" s="34">
        <v>3</v>
      </c>
      <c r="N58" s="34">
        <v>28</v>
      </c>
      <c r="O58" s="34">
        <v>0</v>
      </c>
    </row>
    <row r="59" spans="2:15" s="48" customFormat="1" ht="15.75" customHeight="1">
      <c r="B59" s="5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s="57" customFormat="1" ht="15.75" customHeight="1">
      <c r="A60" s="91" t="s">
        <v>83</v>
      </c>
      <c r="B60" s="92"/>
      <c r="C60" s="38">
        <f aca="true" t="shared" si="14" ref="C60:O60">SUM(C61:C63)</f>
        <v>79</v>
      </c>
      <c r="D60" s="38">
        <f t="shared" si="14"/>
        <v>78</v>
      </c>
      <c r="E60" s="38">
        <f t="shared" si="14"/>
        <v>1</v>
      </c>
      <c r="F60" s="38">
        <f t="shared" si="14"/>
        <v>6206</v>
      </c>
      <c r="G60" s="38">
        <f t="shared" si="14"/>
        <v>3204</v>
      </c>
      <c r="H60" s="38">
        <f t="shared" si="14"/>
        <v>3002</v>
      </c>
      <c r="I60" s="38">
        <f t="shared" si="14"/>
        <v>11920</v>
      </c>
      <c r="J60" s="38">
        <f t="shared" si="14"/>
        <v>2235</v>
      </c>
      <c r="K60" s="38">
        <f t="shared" si="14"/>
        <v>310</v>
      </c>
      <c r="L60" s="38">
        <f t="shared" si="14"/>
        <v>452</v>
      </c>
      <c r="M60" s="38">
        <f t="shared" si="14"/>
        <v>11</v>
      </c>
      <c r="N60" s="38">
        <f t="shared" si="14"/>
        <v>441</v>
      </c>
      <c r="O60" s="38">
        <f t="shared" si="14"/>
        <v>6</v>
      </c>
    </row>
    <row r="61" spans="2:15" s="48" customFormat="1" ht="15.75" customHeight="1">
      <c r="B61" s="55" t="s">
        <v>67</v>
      </c>
      <c r="C61" s="34">
        <f>SUM(D61:E61)</f>
        <v>73</v>
      </c>
      <c r="D61" s="34">
        <v>72</v>
      </c>
      <c r="E61" s="34">
        <v>1</v>
      </c>
      <c r="F61" s="34">
        <f>SUM(G61:H61)</f>
        <v>5263</v>
      </c>
      <c r="G61" s="34">
        <v>2746</v>
      </c>
      <c r="H61" s="34">
        <v>2517</v>
      </c>
      <c r="I61" s="34">
        <v>10365</v>
      </c>
      <c r="J61" s="34">
        <v>1896</v>
      </c>
      <c r="K61" s="34">
        <v>272</v>
      </c>
      <c r="L61" s="34">
        <f>M61+N61</f>
        <v>393</v>
      </c>
      <c r="M61" s="34">
        <v>9</v>
      </c>
      <c r="N61" s="34">
        <v>384</v>
      </c>
      <c r="O61" s="34">
        <v>1</v>
      </c>
    </row>
    <row r="62" spans="2:15" s="48" customFormat="1" ht="15.75" customHeight="1">
      <c r="B62" s="55" t="s">
        <v>68</v>
      </c>
      <c r="C62" s="34">
        <f>SUM(D62:E62)</f>
        <v>5</v>
      </c>
      <c r="D62" s="34">
        <v>5</v>
      </c>
      <c r="E62" s="34">
        <v>0</v>
      </c>
      <c r="F62" s="34">
        <f>SUM(G62:H62)</f>
        <v>717</v>
      </c>
      <c r="G62" s="34">
        <v>343</v>
      </c>
      <c r="H62" s="34">
        <v>374</v>
      </c>
      <c r="I62" s="34">
        <v>1225</v>
      </c>
      <c r="J62" s="34">
        <v>224</v>
      </c>
      <c r="K62" s="34">
        <v>28</v>
      </c>
      <c r="L62" s="34">
        <f>M62+N62</f>
        <v>46</v>
      </c>
      <c r="M62" s="34">
        <v>2</v>
      </c>
      <c r="N62" s="34">
        <v>44</v>
      </c>
      <c r="O62" s="34">
        <v>5</v>
      </c>
    </row>
    <row r="63" spans="1:15" s="48" customFormat="1" ht="15.75" customHeight="1">
      <c r="A63" s="75"/>
      <c r="B63" s="76" t="s">
        <v>38</v>
      </c>
      <c r="C63" s="37">
        <f>SUM(D63:E63)</f>
        <v>1</v>
      </c>
      <c r="D63" s="37">
        <v>1</v>
      </c>
      <c r="E63" s="37">
        <v>0</v>
      </c>
      <c r="F63" s="37">
        <f>SUM(G63:H63)</f>
        <v>226</v>
      </c>
      <c r="G63" s="37">
        <v>115</v>
      </c>
      <c r="H63" s="37">
        <v>111</v>
      </c>
      <c r="I63" s="37">
        <v>330</v>
      </c>
      <c r="J63" s="37">
        <v>115</v>
      </c>
      <c r="K63" s="37">
        <v>10</v>
      </c>
      <c r="L63" s="37">
        <f>M63+N63</f>
        <v>13</v>
      </c>
      <c r="M63" s="37">
        <v>0</v>
      </c>
      <c r="N63" s="37">
        <v>13</v>
      </c>
      <c r="O63" s="37">
        <v>0</v>
      </c>
    </row>
    <row r="64" spans="1:15" s="5" customFormat="1" ht="15" customHeight="1">
      <c r="A64" s="13"/>
      <c r="B64" s="12"/>
      <c r="C64" s="14"/>
      <c r="D64" s="14"/>
      <c r="E64" s="14"/>
      <c r="F64" s="14"/>
      <c r="G64" s="14"/>
      <c r="H64" s="14" t="s">
        <v>69</v>
      </c>
      <c r="I64" s="14"/>
      <c r="J64" s="14"/>
      <c r="K64" s="14"/>
      <c r="L64" s="14"/>
      <c r="M64" s="14"/>
      <c r="N64" s="14"/>
      <c r="O64" s="14"/>
    </row>
    <row r="65" spans="2:15" s="5" customFormat="1" ht="1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 s="5" customFormat="1" ht="1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s="5" customFormat="1" ht="1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2:15" s="5" customFormat="1" ht="1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 s="5" customFormat="1" ht="1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</sheetData>
  <mergeCells count="14">
    <mergeCell ref="A12:B12"/>
    <mergeCell ref="A7:B7"/>
    <mergeCell ref="A8:B8"/>
    <mergeCell ref="L2:N2"/>
    <mergeCell ref="A4:B4"/>
    <mergeCell ref="A5:B5"/>
    <mergeCell ref="A6:B6"/>
    <mergeCell ref="K2:K3"/>
    <mergeCell ref="A2:B3"/>
    <mergeCell ref="A60:B60"/>
    <mergeCell ref="A13:B13"/>
    <mergeCell ref="A25:B25"/>
    <mergeCell ref="A39:B39"/>
    <mergeCell ref="A43:B43"/>
  </mergeCells>
  <printOptions horizontalCentered="1"/>
  <pageMargins left="0.7874015748031497" right="0.7874015748031497" top="0.7874015748031497" bottom="0.5905511811023623" header="0.3937007874015748" footer="0.3937007874015748"/>
  <pageSetup firstPageNumber="56" useFirstPageNumber="1" horizontalDpi="600" verticalDpi="600" orientation="portrait" paperSize="9" scale="80" r:id="rId1"/>
  <headerFooter alignWithMargins="0">
    <oddHeader>&amp;L&amp;"ＭＳ Ｐゴシック,標準"&amp;18幼稚園</oddHeader>
    <oddFooter>&amp;C&amp;"ＭＳ Ｐ明朝,標準"&amp;14-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="85" zoomScaleNormal="85" zoomScaleSheetLayoutView="100" workbookViewId="0" topLeftCell="A1">
      <pane ySplit="3" topLeftCell="BM4" activePane="bottomLeft" state="frozen"/>
      <selection pane="topLeft" activeCell="B71" sqref="B71"/>
      <selection pane="bottomLeft" activeCell="F43" sqref="F43"/>
    </sheetView>
  </sheetViews>
  <sheetFormatPr defaultColWidth="8.796875" defaultRowHeight="14.25"/>
  <cols>
    <col min="1" max="1" width="2.59765625" style="4" customWidth="1"/>
    <col min="2" max="2" width="12.59765625" style="4" customWidth="1"/>
    <col min="3" max="3" width="6.09765625" style="4" customWidth="1"/>
    <col min="4" max="4" width="6.09765625" style="4" hidden="1" customWidth="1"/>
    <col min="5" max="5" width="6.09765625" style="4" customWidth="1"/>
    <col min="6" max="15" width="8.09765625" style="4" customWidth="1"/>
    <col min="16" max="16384" width="9" style="4" customWidth="1"/>
  </cols>
  <sheetData>
    <row r="1" spans="1:15" s="42" customFormat="1" ht="24" customHeight="1">
      <c r="A1" s="17" t="s">
        <v>87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48" customFormat="1" ht="19.5" customHeight="1">
      <c r="A2" s="85" t="s">
        <v>85</v>
      </c>
      <c r="B2" s="86"/>
      <c r="C2" s="44" t="s">
        <v>0</v>
      </c>
      <c r="D2" s="44"/>
      <c r="E2" s="44"/>
      <c r="F2" s="45" t="s">
        <v>46</v>
      </c>
      <c r="G2" s="44"/>
      <c r="H2" s="46"/>
      <c r="I2" s="43" t="s">
        <v>1</v>
      </c>
      <c r="J2" s="47" t="s">
        <v>2</v>
      </c>
      <c r="K2" s="83" t="s">
        <v>96</v>
      </c>
      <c r="L2" s="110" t="s">
        <v>70</v>
      </c>
      <c r="M2" s="81"/>
      <c r="N2" s="82"/>
      <c r="O2" s="43" t="s">
        <v>3</v>
      </c>
    </row>
    <row r="3" spans="1:15" s="48" customFormat="1" ht="19.5" customHeight="1">
      <c r="A3" s="87"/>
      <c r="B3" s="88"/>
      <c r="C3" s="52" t="s">
        <v>4</v>
      </c>
      <c r="D3" s="52" t="s">
        <v>5</v>
      </c>
      <c r="E3" s="53" t="s">
        <v>100</v>
      </c>
      <c r="F3" s="52" t="s">
        <v>4</v>
      </c>
      <c r="G3" s="52" t="s">
        <v>6</v>
      </c>
      <c r="H3" s="52" t="s">
        <v>7</v>
      </c>
      <c r="I3" s="49" t="s">
        <v>8</v>
      </c>
      <c r="J3" s="54" t="s">
        <v>9</v>
      </c>
      <c r="K3" s="84"/>
      <c r="L3" s="52" t="s">
        <v>71</v>
      </c>
      <c r="M3" s="52" t="s">
        <v>72</v>
      </c>
      <c r="N3" s="52" t="s">
        <v>73</v>
      </c>
      <c r="O3" s="58" t="s">
        <v>10</v>
      </c>
    </row>
    <row r="4" spans="1:15" s="48" customFormat="1" ht="15.75" customHeight="1">
      <c r="A4" s="106" t="s">
        <v>97</v>
      </c>
      <c r="B4" s="107"/>
      <c r="C4" s="34">
        <f>D4+E4</f>
        <v>240</v>
      </c>
      <c r="D4" s="34">
        <v>240</v>
      </c>
      <c r="E4" s="34">
        <v>0</v>
      </c>
      <c r="F4" s="34">
        <f>G4+H4</f>
        <v>45113</v>
      </c>
      <c r="G4" s="34">
        <v>22889</v>
      </c>
      <c r="H4" s="34">
        <v>22224</v>
      </c>
      <c r="I4" s="34">
        <v>57426</v>
      </c>
      <c r="J4" s="34">
        <v>15635</v>
      </c>
      <c r="K4" s="34">
        <v>1804</v>
      </c>
      <c r="L4" s="34">
        <f>M4+N4</f>
        <v>2674</v>
      </c>
      <c r="M4" s="34">
        <v>159</v>
      </c>
      <c r="N4" s="34">
        <v>2515</v>
      </c>
      <c r="O4" s="34">
        <v>573</v>
      </c>
    </row>
    <row r="5" spans="1:15" s="48" customFormat="1" ht="15.75" customHeight="1">
      <c r="A5" s="106" t="s">
        <v>109</v>
      </c>
      <c r="B5" s="107"/>
      <c r="C5" s="34">
        <f>D5+E5</f>
        <v>240</v>
      </c>
      <c r="D5" s="34">
        <v>240</v>
      </c>
      <c r="E5" s="34">
        <v>0</v>
      </c>
      <c r="F5" s="34">
        <f>G5+H5</f>
        <v>44812</v>
      </c>
      <c r="G5" s="34">
        <v>22969</v>
      </c>
      <c r="H5" s="34">
        <v>21843</v>
      </c>
      <c r="I5" s="34">
        <v>57041</v>
      </c>
      <c r="J5" s="34">
        <v>15159</v>
      </c>
      <c r="K5" s="34">
        <v>1800</v>
      </c>
      <c r="L5" s="34">
        <f>M5+N5</f>
        <v>2685</v>
      </c>
      <c r="M5" s="34">
        <v>164</v>
      </c>
      <c r="N5" s="34">
        <v>2521</v>
      </c>
      <c r="O5" s="34">
        <v>583</v>
      </c>
    </row>
    <row r="6" spans="1:15" s="48" customFormat="1" ht="15.75" customHeight="1">
      <c r="A6" s="106" t="s">
        <v>110</v>
      </c>
      <c r="B6" s="107"/>
      <c r="C6" s="34">
        <f>D6+E6</f>
        <v>239</v>
      </c>
      <c r="D6" s="34">
        <v>239</v>
      </c>
      <c r="E6" s="34">
        <v>0</v>
      </c>
      <c r="F6" s="34">
        <f>G6+H6</f>
        <v>44091</v>
      </c>
      <c r="G6" s="34">
        <v>22516</v>
      </c>
      <c r="H6" s="34">
        <v>21575</v>
      </c>
      <c r="I6" s="34">
        <v>56656</v>
      </c>
      <c r="J6" s="34">
        <v>15249</v>
      </c>
      <c r="K6" s="34">
        <v>1792</v>
      </c>
      <c r="L6" s="34">
        <f>M6+N6</f>
        <v>2682</v>
      </c>
      <c r="M6" s="34">
        <v>167</v>
      </c>
      <c r="N6" s="34">
        <v>2515</v>
      </c>
      <c r="O6" s="34">
        <v>589</v>
      </c>
    </row>
    <row r="7" spans="1:15" s="48" customFormat="1" ht="15.75" customHeight="1">
      <c r="A7" s="106" t="s">
        <v>111</v>
      </c>
      <c r="B7" s="107"/>
      <c r="C7" s="34">
        <f>D7+E7</f>
        <v>239</v>
      </c>
      <c r="D7" s="34">
        <v>239</v>
      </c>
      <c r="E7" s="34">
        <v>0</v>
      </c>
      <c r="F7" s="34">
        <f>G7+H7</f>
        <v>43376</v>
      </c>
      <c r="G7" s="34">
        <v>22174</v>
      </c>
      <c r="H7" s="34">
        <v>21202</v>
      </c>
      <c r="I7" s="34">
        <v>56721</v>
      </c>
      <c r="J7" s="34">
        <v>15095</v>
      </c>
      <c r="K7" s="34">
        <v>1777</v>
      </c>
      <c r="L7" s="34">
        <f>M7+N7</f>
        <v>2686</v>
      </c>
      <c r="M7" s="34">
        <v>175</v>
      </c>
      <c r="N7" s="34">
        <v>2511</v>
      </c>
      <c r="O7" s="34">
        <v>570</v>
      </c>
    </row>
    <row r="8" spans="1:15" s="57" customFormat="1" ht="15.75" customHeight="1">
      <c r="A8" s="108" t="s">
        <v>112</v>
      </c>
      <c r="B8" s="109"/>
      <c r="C8" s="38">
        <f>C13+C25+C39+C43+C60</f>
        <v>241</v>
      </c>
      <c r="D8" s="38">
        <f aca="true" t="shared" si="0" ref="D8:O8">D13+D25+D39+D43+D60</f>
        <v>241</v>
      </c>
      <c r="E8" s="38">
        <f t="shared" si="0"/>
        <v>0</v>
      </c>
      <c r="F8" s="38">
        <f t="shared" si="0"/>
        <v>43137</v>
      </c>
      <c r="G8" s="38">
        <f t="shared" si="0"/>
        <v>22040</v>
      </c>
      <c r="H8" s="38">
        <f t="shared" si="0"/>
        <v>21097</v>
      </c>
      <c r="I8" s="38">
        <f t="shared" si="0"/>
        <v>56981</v>
      </c>
      <c r="J8" s="38">
        <f t="shared" si="0"/>
        <v>14737</v>
      </c>
      <c r="K8" s="38">
        <f t="shared" si="0"/>
        <v>1783</v>
      </c>
      <c r="L8" s="38">
        <f t="shared" si="0"/>
        <v>2708</v>
      </c>
      <c r="M8" s="38">
        <f t="shared" si="0"/>
        <v>172</v>
      </c>
      <c r="N8" s="38">
        <f t="shared" si="0"/>
        <v>2536</v>
      </c>
      <c r="O8" s="38">
        <f t="shared" si="0"/>
        <v>589</v>
      </c>
    </row>
    <row r="9" spans="1:15" s="57" customFormat="1" ht="15.75" customHeight="1">
      <c r="A9" s="73"/>
      <c r="B9" s="74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57" customFormat="1" ht="15.75" customHeight="1">
      <c r="A10" s="73"/>
      <c r="B10" s="7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57" customFormat="1" ht="15.75" customHeight="1">
      <c r="A11" s="73"/>
      <c r="B11" s="7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s="48" customFormat="1" ht="15.75" customHeight="1">
      <c r="A12" s="106"/>
      <c r="B12" s="10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57" customFormat="1" ht="15.75" customHeight="1">
      <c r="A13" s="91" t="s">
        <v>74</v>
      </c>
      <c r="B13" s="92"/>
      <c r="C13" s="38">
        <f aca="true" t="shared" si="1" ref="C13:O13">SUM(C14:C23)</f>
        <v>4</v>
      </c>
      <c r="D13" s="38">
        <f t="shared" si="1"/>
        <v>4</v>
      </c>
      <c r="E13" s="38">
        <f t="shared" si="1"/>
        <v>0</v>
      </c>
      <c r="F13" s="38">
        <f t="shared" si="1"/>
        <v>331</v>
      </c>
      <c r="G13" s="38">
        <f t="shared" si="1"/>
        <v>163</v>
      </c>
      <c r="H13" s="38">
        <f t="shared" si="1"/>
        <v>168</v>
      </c>
      <c r="I13" s="38">
        <f t="shared" si="1"/>
        <v>680</v>
      </c>
      <c r="J13" s="38">
        <f t="shared" si="1"/>
        <v>132</v>
      </c>
      <c r="K13" s="38">
        <f t="shared" si="1"/>
        <v>17</v>
      </c>
      <c r="L13" s="38">
        <f t="shared" si="1"/>
        <v>28</v>
      </c>
      <c r="M13" s="38">
        <f t="shared" si="1"/>
        <v>1</v>
      </c>
      <c r="N13" s="38">
        <f t="shared" si="1"/>
        <v>27</v>
      </c>
      <c r="O13" s="38">
        <f t="shared" si="1"/>
        <v>9</v>
      </c>
    </row>
    <row r="14" spans="2:15" s="48" customFormat="1" ht="15.75" customHeight="1">
      <c r="B14" s="55" t="s">
        <v>51</v>
      </c>
      <c r="C14" s="34">
        <f aca="true" t="shared" si="2" ref="C14:C23">SUM(D14:E14)</f>
        <v>1</v>
      </c>
      <c r="D14" s="34">
        <v>1</v>
      </c>
      <c r="E14" s="34">
        <v>0</v>
      </c>
      <c r="F14" s="34">
        <f aca="true" t="shared" si="3" ref="F14:F23">SUM(G14:H14)</f>
        <v>39</v>
      </c>
      <c r="G14" s="34">
        <v>19</v>
      </c>
      <c r="H14" s="34">
        <v>20</v>
      </c>
      <c r="I14" s="34">
        <v>200</v>
      </c>
      <c r="J14" s="34">
        <v>20</v>
      </c>
      <c r="K14" s="34">
        <v>3</v>
      </c>
      <c r="L14" s="34">
        <f aca="true" t="shared" si="4" ref="L14:L23">M14+N14</f>
        <v>4</v>
      </c>
      <c r="M14" s="34">
        <v>0</v>
      </c>
      <c r="N14" s="34">
        <v>4</v>
      </c>
      <c r="O14" s="34">
        <v>2</v>
      </c>
    </row>
    <row r="15" spans="2:15" s="48" customFormat="1" ht="15.75" customHeight="1">
      <c r="B15" s="55" t="s">
        <v>52</v>
      </c>
      <c r="C15" s="34">
        <f t="shared" si="2"/>
        <v>2</v>
      </c>
      <c r="D15" s="34">
        <v>2</v>
      </c>
      <c r="E15" s="34">
        <v>0</v>
      </c>
      <c r="F15" s="34">
        <f t="shared" si="3"/>
        <v>123</v>
      </c>
      <c r="G15" s="34">
        <v>51</v>
      </c>
      <c r="H15" s="34">
        <v>72</v>
      </c>
      <c r="I15" s="34">
        <v>280</v>
      </c>
      <c r="J15" s="34">
        <v>49</v>
      </c>
      <c r="K15" s="34">
        <v>8</v>
      </c>
      <c r="L15" s="34">
        <f t="shared" si="4"/>
        <v>14</v>
      </c>
      <c r="M15" s="34">
        <v>1</v>
      </c>
      <c r="N15" s="34">
        <v>13</v>
      </c>
      <c r="O15" s="34">
        <v>2</v>
      </c>
    </row>
    <row r="16" spans="2:15" s="48" customFormat="1" ht="15.75" customHeight="1">
      <c r="B16" s="55" t="s">
        <v>53</v>
      </c>
      <c r="C16" s="34">
        <f t="shared" si="2"/>
        <v>0</v>
      </c>
      <c r="D16" s="34">
        <v>0</v>
      </c>
      <c r="E16" s="34">
        <v>0</v>
      </c>
      <c r="F16" s="34">
        <f t="shared" si="3"/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f t="shared" si="4"/>
        <v>0</v>
      </c>
      <c r="M16" s="34">
        <v>0</v>
      </c>
      <c r="N16" s="34">
        <v>0</v>
      </c>
      <c r="O16" s="34">
        <v>0</v>
      </c>
    </row>
    <row r="17" spans="2:15" s="48" customFormat="1" ht="15.75" customHeight="1">
      <c r="B17" s="55" t="s">
        <v>75</v>
      </c>
      <c r="C17" s="34">
        <f t="shared" si="2"/>
        <v>0</v>
      </c>
      <c r="D17" s="34">
        <v>0</v>
      </c>
      <c r="E17" s="34">
        <v>0</v>
      </c>
      <c r="F17" s="34">
        <f t="shared" si="3"/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f t="shared" si="4"/>
        <v>0</v>
      </c>
      <c r="M17" s="34">
        <v>0</v>
      </c>
      <c r="N17" s="34">
        <v>0</v>
      </c>
      <c r="O17" s="34">
        <v>0</v>
      </c>
    </row>
    <row r="18" spans="2:15" s="48" customFormat="1" ht="15.75" customHeight="1">
      <c r="B18" s="55" t="s">
        <v>76</v>
      </c>
      <c r="C18" s="34">
        <f t="shared" si="2"/>
        <v>1</v>
      </c>
      <c r="D18" s="34">
        <v>1</v>
      </c>
      <c r="E18" s="34">
        <v>0</v>
      </c>
      <c r="F18" s="34">
        <f t="shared" si="3"/>
        <v>169</v>
      </c>
      <c r="G18" s="34">
        <v>93</v>
      </c>
      <c r="H18" s="34">
        <v>76</v>
      </c>
      <c r="I18" s="34">
        <v>200</v>
      </c>
      <c r="J18" s="34">
        <v>63</v>
      </c>
      <c r="K18" s="34">
        <v>6</v>
      </c>
      <c r="L18" s="34">
        <f t="shared" si="4"/>
        <v>10</v>
      </c>
      <c r="M18" s="34">
        <v>0</v>
      </c>
      <c r="N18" s="34">
        <v>10</v>
      </c>
      <c r="O18" s="34">
        <v>5</v>
      </c>
    </row>
    <row r="19" spans="2:15" s="48" customFormat="1" ht="15.75" customHeight="1">
      <c r="B19" s="55" t="s">
        <v>21</v>
      </c>
      <c r="C19" s="34">
        <f t="shared" si="2"/>
        <v>0</v>
      </c>
      <c r="D19" s="34">
        <v>0</v>
      </c>
      <c r="E19" s="34">
        <v>0</v>
      </c>
      <c r="F19" s="34">
        <f t="shared" si="3"/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f t="shared" si="4"/>
        <v>0</v>
      </c>
      <c r="M19" s="34">
        <v>0</v>
      </c>
      <c r="N19" s="34">
        <v>0</v>
      </c>
      <c r="O19" s="34">
        <v>0</v>
      </c>
    </row>
    <row r="20" spans="2:15" s="48" customFormat="1" ht="15.75" customHeight="1">
      <c r="B20" s="55" t="s">
        <v>22</v>
      </c>
      <c r="C20" s="34">
        <f t="shared" si="2"/>
        <v>0</v>
      </c>
      <c r="D20" s="34">
        <v>0</v>
      </c>
      <c r="E20" s="34">
        <v>0</v>
      </c>
      <c r="F20" s="34">
        <f t="shared" si="3"/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f t="shared" si="4"/>
        <v>0</v>
      </c>
      <c r="M20" s="34">
        <v>0</v>
      </c>
      <c r="N20" s="34">
        <v>0</v>
      </c>
      <c r="O20" s="34">
        <v>0</v>
      </c>
    </row>
    <row r="21" spans="2:15" s="48" customFormat="1" ht="15.75" customHeight="1">
      <c r="B21" s="55" t="s">
        <v>23</v>
      </c>
      <c r="C21" s="34">
        <f t="shared" si="2"/>
        <v>0</v>
      </c>
      <c r="D21" s="34">
        <v>0</v>
      </c>
      <c r="E21" s="34">
        <v>0</v>
      </c>
      <c r="F21" s="34">
        <f t="shared" si="3"/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f t="shared" si="4"/>
        <v>0</v>
      </c>
      <c r="M21" s="34">
        <v>0</v>
      </c>
      <c r="N21" s="34">
        <v>0</v>
      </c>
      <c r="O21" s="34">
        <v>0</v>
      </c>
    </row>
    <row r="22" spans="2:15" s="48" customFormat="1" ht="15.75" customHeight="1">
      <c r="B22" s="55" t="s">
        <v>24</v>
      </c>
      <c r="C22" s="34">
        <f t="shared" si="2"/>
        <v>0</v>
      </c>
      <c r="D22" s="34">
        <v>0</v>
      </c>
      <c r="E22" s="34">
        <v>0</v>
      </c>
      <c r="F22" s="34">
        <f t="shared" si="3"/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f t="shared" si="4"/>
        <v>0</v>
      </c>
      <c r="M22" s="34">
        <v>0</v>
      </c>
      <c r="N22" s="34">
        <v>0</v>
      </c>
      <c r="O22" s="34">
        <v>0</v>
      </c>
    </row>
    <row r="23" spans="2:15" s="48" customFormat="1" ht="15.75" customHeight="1">
      <c r="B23" s="55" t="s">
        <v>25</v>
      </c>
      <c r="C23" s="34">
        <f t="shared" si="2"/>
        <v>0</v>
      </c>
      <c r="D23" s="34">
        <v>0</v>
      </c>
      <c r="E23" s="34">
        <v>0</v>
      </c>
      <c r="F23" s="34">
        <f t="shared" si="3"/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f t="shared" si="4"/>
        <v>0</v>
      </c>
      <c r="M23" s="34">
        <v>0</v>
      </c>
      <c r="N23" s="34">
        <v>0</v>
      </c>
      <c r="O23" s="34">
        <v>0</v>
      </c>
    </row>
    <row r="24" spans="2:15" s="48" customFormat="1" ht="15.75" customHeight="1">
      <c r="B24" s="5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s="57" customFormat="1" ht="15.75" customHeight="1">
      <c r="A25" s="91" t="s">
        <v>77</v>
      </c>
      <c r="B25" s="92"/>
      <c r="C25" s="38">
        <f aca="true" t="shared" si="5" ref="C25:O25">SUM(C26:C37)</f>
        <v>63</v>
      </c>
      <c r="D25" s="38">
        <f t="shared" si="5"/>
        <v>63</v>
      </c>
      <c r="E25" s="38">
        <f t="shared" si="5"/>
        <v>0</v>
      </c>
      <c r="F25" s="38">
        <f t="shared" si="5"/>
        <v>11098</v>
      </c>
      <c r="G25" s="38">
        <f t="shared" si="5"/>
        <v>5615</v>
      </c>
      <c r="H25" s="38">
        <f t="shared" si="5"/>
        <v>5483</v>
      </c>
      <c r="I25" s="38">
        <f t="shared" si="5"/>
        <v>13707</v>
      </c>
      <c r="J25" s="38">
        <f t="shared" si="5"/>
        <v>3765</v>
      </c>
      <c r="K25" s="38">
        <f t="shared" si="5"/>
        <v>456</v>
      </c>
      <c r="L25" s="38">
        <f t="shared" si="5"/>
        <v>704</v>
      </c>
      <c r="M25" s="38">
        <f t="shared" si="5"/>
        <v>48</v>
      </c>
      <c r="N25" s="38">
        <f t="shared" si="5"/>
        <v>656</v>
      </c>
      <c r="O25" s="38">
        <f t="shared" si="5"/>
        <v>155</v>
      </c>
    </row>
    <row r="26" spans="2:15" s="48" customFormat="1" ht="15.75" customHeight="1">
      <c r="B26" s="55" t="s">
        <v>54</v>
      </c>
      <c r="C26" s="34">
        <f aca="true" t="shared" si="6" ref="C26:C37">SUM(D26:E26)</f>
        <v>24</v>
      </c>
      <c r="D26" s="34">
        <v>24</v>
      </c>
      <c r="E26" s="34">
        <v>0</v>
      </c>
      <c r="F26" s="34">
        <f aca="true" t="shared" si="7" ref="F26:F37">SUM(G26:H26)</f>
        <v>3796</v>
      </c>
      <c r="G26" s="34">
        <v>1886</v>
      </c>
      <c r="H26" s="34">
        <v>1910</v>
      </c>
      <c r="I26" s="34">
        <v>4800</v>
      </c>
      <c r="J26" s="34">
        <v>1321</v>
      </c>
      <c r="K26" s="34">
        <v>159</v>
      </c>
      <c r="L26" s="34">
        <f aca="true" t="shared" si="8" ref="L26:L37">M26+N26</f>
        <v>245</v>
      </c>
      <c r="M26" s="34">
        <v>22</v>
      </c>
      <c r="N26" s="34">
        <v>223</v>
      </c>
      <c r="O26" s="34">
        <v>63</v>
      </c>
    </row>
    <row r="27" spans="2:15" s="48" customFormat="1" ht="15.75" customHeight="1">
      <c r="B27" s="55" t="s">
        <v>55</v>
      </c>
      <c r="C27" s="34">
        <f t="shared" si="6"/>
        <v>6</v>
      </c>
      <c r="D27" s="34">
        <v>6</v>
      </c>
      <c r="E27" s="34">
        <v>0</v>
      </c>
      <c r="F27" s="34">
        <f t="shared" si="7"/>
        <v>845</v>
      </c>
      <c r="G27" s="34">
        <v>415</v>
      </c>
      <c r="H27" s="34">
        <v>430</v>
      </c>
      <c r="I27" s="34">
        <v>1055</v>
      </c>
      <c r="J27" s="34">
        <v>313</v>
      </c>
      <c r="K27" s="34">
        <v>38</v>
      </c>
      <c r="L27" s="34">
        <f t="shared" si="8"/>
        <v>54</v>
      </c>
      <c r="M27" s="34">
        <v>1</v>
      </c>
      <c r="N27" s="34">
        <v>53</v>
      </c>
      <c r="O27" s="34">
        <v>17</v>
      </c>
    </row>
    <row r="28" spans="2:15" s="48" customFormat="1" ht="15.75" customHeight="1">
      <c r="B28" s="55" t="s">
        <v>56</v>
      </c>
      <c r="C28" s="34">
        <f t="shared" si="6"/>
        <v>10</v>
      </c>
      <c r="D28" s="34">
        <v>10</v>
      </c>
      <c r="E28" s="34">
        <v>0</v>
      </c>
      <c r="F28" s="34">
        <f t="shared" si="7"/>
        <v>1878</v>
      </c>
      <c r="G28" s="34">
        <v>971</v>
      </c>
      <c r="H28" s="34">
        <v>907</v>
      </c>
      <c r="I28" s="34">
        <v>2085</v>
      </c>
      <c r="J28" s="34">
        <v>661</v>
      </c>
      <c r="K28" s="34">
        <v>75</v>
      </c>
      <c r="L28" s="34">
        <f t="shared" si="8"/>
        <v>117</v>
      </c>
      <c r="M28" s="34">
        <v>9</v>
      </c>
      <c r="N28" s="34">
        <v>108</v>
      </c>
      <c r="O28" s="34">
        <v>18</v>
      </c>
    </row>
    <row r="29" spans="2:15" s="48" customFormat="1" ht="15.75" customHeight="1">
      <c r="B29" s="55" t="s">
        <v>57</v>
      </c>
      <c r="C29" s="34">
        <f t="shared" si="6"/>
        <v>16</v>
      </c>
      <c r="D29" s="34">
        <v>16</v>
      </c>
      <c r="E29" s="34">
        <v>0</v>
      </c>
      <c r="F29" s="34">
        <f t="shared" si="7"/>
        <v>3440</v>
      </c>
      <c r="G29" s="34">
        <v>1751</v>
      </c>
      <c r="H29" s="34">
        <v>1689</v>
      </c>
      <c r="I29" s="34">
        <v>4387</v>
      </c>
      <c r="J29" s="34">
        <v>1107</v>
      </c>
      <c r="K29" s="34">
        <v>137</v>
      </c>
      <c r="L29" s="34">
        <f t="shared" si="8"/>
        <v>214</v>
      </c>
      <c r="M29" s="34">
        <v>12</v>
      </c>
      <c r="N29" s="34">
        <v>202</v>
      </c>
      <c r="O29" s="34">
        <v>35</v>
      </c>
    </row>
    <row r="30" spans="2:15" s="48" customFormat="1" ht="15.75" customHeight="1">
      <c r="B30" s="55" t="s">
        <v>58</v>
      </c>
      <c r="C30" s="34">
        <f t="shared" si="6"/>
        <v>2</v>
      </c>
      <c r="D30" s="34">
        <v>2</v>
      </c>
      <c r="E30" s="34">
        <v>0</v>
      </c>
      <c r="F30" s="34">
        <f t="shared" si="7"/>
        <v>409</v>
      </c>
      <c r="G30" s="34">
        <v>211</v>
      </c>
      <c r="H30" s="34">
        <v>198</v>
      </c>
      <c r="I30" s="34">
        <v>500</v>
      </c>
      <c r="J30" s="34">
        <v>135</v>
      </c>
      <c r="K30" s="34">
        <v>15</v>
      </c>
      <c r="L30" s="34">
        <f t="shared" si="8"/>
        <v>24</v>
      </c>
      <c r="M30" s="34">
        <v>1</v>
      </c>
      <c r="N30" s="34">
        <v>23</v>
      </c>
      <c r="O30" s="34">
        <v>8</v>
      </c>
    </row>
    <row r="31" spans="2:15" s="48" customFormat="1" ht="15.75" customHeight="1">
      <c r="B31" s="55" t="s">
        <v>59</v>
      </c>
      <c r="C31" s="34">
        <f t="shared" si="6"/>
        <v>3</v>
      </c>
      <c r="D31" s="34">
        <v>3</v>
      </c>
      <c r="E31" s="34">
        <v>0</v>
      </c>
      <c r="F31" s="34">
        <f t="shared" si="7"/>
        <v>265</v>
      </c>
      <c r="G31" s="34">
        <v>133</v>
      </c>
      <c r="H31" s="34">
        <v>132</v>
      </c>
      <c r="I31" s="34">
        <v>400</v>
      </c>
      <c r="J31" s="34">
        <v>102</v>
      </c>
      <c r="K31" s="34">
        <v>14</v>
      </c>
      <c r="L31" s="34">
        <f t="shared" si="8"/>
        <v>22</v>
      </c>
      <c r="M31" s="34">
        <v>1</v>
      </c>
      <c r="N31" s="34">
        <v>21</v>
      </c>
      <c r="O31" s="34">
        <v>8</v>
      </c>
    </row>
    <row r="32" spans="2:15" s="48" customFormat="1" ht="15.75" customHeight="1">
      <c r="B32" s="55" t="s">
        <v>26</v>
      </c>
      <c r="C32" s="34">
        <f t="shared" si="6"/>
        <v>0</v>
      </c>
      <c r="D32" s="34">
        <v>0</v>
      </c>
      <c r="E32" s="34">
        <v>0</v>
      </c>
      <c r="F32" s="34">
        <f t="shared" si="7"/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f t="shared" si="8"/>
        <v>0</v>
      </c>
      <c r="M32" s="34">
        <v>0</v>
      </c>
      <c r="N32" s="34">
        <v>0</v>
      </c>
      <c r="O32" s="34">
        <v>0</v>
      </c>
    </row>
    <row r="33" spans="2:15" s="48" customFormat="1" ht="15.75" customHeight="1">
      <c r="B33" s="55" t="s">
        <v>27</v>
      </c>
      <c r="C33" s="34">
        <f t="shared" si="6"/>
        <v>0</v>
      </c>
      <c r="D33" s="34">
        <v>0</v>
      </c>
      <c r="E33" s="34">
        <v>0</v>
      </c>
      <c r="F33" s="34">
        <f t="shared" si="7"/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f t="shared" si="8"/>
        <v>0</v>
      </c>
      <c r="M33" s="34">
        <v>0</v>
      </c>
      <c r="N33" s="34">
        <v>0</v>
      </c>
      <c r="O33" s="34">
        <v>0</v>
      </c>
    </row>
    <row r="34" spans="2:15" s="48" customFormat="1" ht="15.75" customHeight="1">
      <c r="B34" s="55" t="s">
        <v>28</v>
      </c>
      <c r="C34" s="34">
        <f t="shared" si="6"/>
        <v>1</v>
      </c>
      <c r="D34" s="34">
        <v>1</v>
      </c>
      <c r="E34" s="34">
        <v>0</v>
      </c>
      <c r="F34" s="34">
        <f t="shared" si="7"/>
        <v>330</v>
      </c>
      <c r="G34" s="34">
        <v>182</v>
      </c>
      <c r="H34" s="34">
        <v>148</v>
      </c>
      <c r="I34" s="34">
        <v>330</v>
      </c>
      <c r="J34" s="34">
        <v>99</v>
      </c>
      <c r="K34" s="34">
        <v>12</v>
      </c>
      <c r="L34" s="34">
        <f t="shared" si="8"/>
        <v>19</v>
      </c>
      <c r="M34" s="34">
        <v>1</v>
      </c>
      <c r="N34" s="34">
        <v>18</v>
      </c>
      <c r="O34" s="34">
        <v>3</v>
      </c>
    </row>
    <row r="35" spans="2:15" s="48" customFormat="1" ht="15.75" customHeight="1">
      <c r="B35" s="55" t="s">
        <v>29</v>
      </c>
      <c r="C35" s="34">
        <f t="shared" si="6"/>
        <v>0</v>
      </c>
      <c r="D35" s="34">
        <v>0</v>
      </c>
      <c r="E35" s="34">
        <v>0</v>
      </c>
      <c r="F35" s="34">
        <f t="shared" si="7"/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f t="shared" si="8"/>
        <v>0</v>
      </c>
      <c r="M35" s="34">
        <v>0</v>
      </c>
      <c r="N35" s="34">
        <v>0</v>
      </c>
      <c r="O35" s="34">
        <v>0</v>
      </c>
    </row>
    <row r="36" spans="2:15" s="48" customFormat="1" ht="15.75" customHeight="1">
      <c r="B36" s="55" t="s">
        <v>30</v>
      </c>
      <c r="C36" s="34">
        <f t="shared" si="6"/>
        <v>0</v>
      </c>
      <c r="D36" s="34">
        <v>0</v>
      </c>
      <c r="E36" s="34">
        <v>0</v>
      </c>
      <c r="F36" s="34">
        <f t="shared" si="7"/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f t="shared" si="8"/>
        <v>0</v>
      </c>
      <c r="M36" s="34">
        <v>0</v>
      </c>
      <c r="N36" s="34">
        <v>0</v>
      </c>
      <c r="O36" s="34">
        <v>0</v>
      </c>
    </row>
    <row r="37" spans="2:15" s="48" customFormat="1" ht="15.75" customHeight="1">
      <c r="B37" s="55" t="s">
        <v>31</v>
      </c>
      <c r="C37" s="34">
        <f t="shared" si="6"/>
        <v>1</v>
      </c>
      <c r="D37" s="34">
        <v>1</v>
      </c>
      <c r="E37" s="34">
        <v>0</v>
      </c>
      <c r="F37" s="34">
        <f t="shared" si="7"/>
        <v>135</v>
      </c>
      <c r="G37" s="34">
        <v>66</v>
      </c>
      <c r="H37" s="34">
        <v>69</v>
      </c>
      <c r="I37" s="34">
        <v>150</v>
      </c>
      <c r="J37" s="34">
        <v>27</v>
      </c>
      <c r="K37" s="34">
        <v>6</v>
      </c>
      <c r="L37" s="34">
        <f t="shared" si="8"/>
        <v>9</v>
      </c>
      <c r="M37" s="34">
        <v>1</v>
      </c>
      <c r="N37" s="34">
        <v>8</v>
      </c>
      <c r="O37" s="34">
        <v>3</v>
      </c>
    </row>
    <row r="38" spans="2:15" s="48" customFormat="1" ht="15.75" customHeight="1">
      <c r="B38" s="5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57" customFormat="1" ht="15.75" customHeight="1">
      <c r="A39" s="91" t="s">
        <v>78</v>
      </c>
      <c r="B39" s="92"/>
      <c r="C39" s="38">
        <f aca="true" t="shared" si="9" ref="C39:O39">SUM(C40:C41)</f>
        <v>58</v>
      </c>
      <c r="D39" s="38">
        <f t="shared" si="9"/>
        <v>58</v>
      </c>
      <c r="E39" s="38">
        <f t="shared" si="9"/>
        <v>0</v>
      </c>
      <c r="F39" s="38">
        <f t="shared" si="9"/>
        <v>9546</v>
      </c>
      <c r="G39" s="38">
        <f t="shared" si="9"/>
        <v>4851</v>
      </c>
      <c r="H39" s="38">
        <f t="shared" si="9"/>
        <v>4695</v>
      </c>
      <c r="I39" s="38">
        <f t="shared" si="9"/>
        <v>14045</v>
      </c>
      <c r="J39" s="38">
        <f t="shared" si="9"/>
        <v>3293</v>
      </c>
      <c r="K39" s="38">
        <f t="shared" si="9"/>
        <v>416</v>
      </c>
      <c r="L39" s="38">
        <f t="shared" si="9"/>
        <v>605</v>
      </c>
      <c r="M39" s="38">
        <f t="shared" si="9"/>
        <v>34</v>
      </c>
      <c r="N39" s="38">
        <f t="shared" si="9"/>
        <v>571</v>
      </c>
      <c r="O39" s="38">
        <f t="shared" si="9"/>
        <v>160</v>
      </c>
    </row>
    <row r="40" spans="2:15" s="48" customFormat="1" ht="15.75" customHeight="1">
      <c r="B40" s="55" t="s">
        <v>60</v>
      </c>
      <c r="C40" s="34">
        <f>SUM(D40:E40)</f>
        <v>58</v>
      </c>
      <c r="D40" s="34">
        <v>58</v>
      </c>
      <c r="E40" s="34">
        <v>0</v>
      </c>
      <c r="F40" s="34">
        <f>SUM(G40:H40)</f>
        <v>9546</v>
      </c>
      <c r="G40" s="34">
        <v>4851</v>
      </c>
      <c r="H40" s="34">
        <v>4695</v>
      </c>
      <c r="I40" s="34">
        <v>14045</v>
      </c>
      <c r="J40" s="34">
        <v>3293</v>
      </c>
      <c r="K40" s="34">
        <v>416</v>
      </c>
      <c r="L40" s="34">
        <f>M40+N40</f>
        <v>605</v>
      </c>
      <c r="M40" s="34">
        <v>34</v>
      </c>
      <c r="N40" s="34">
        <v>571</v>
      </c>
      <c r="O40" s="34">
        <v>160</v>
      </c>
    </row>
    <row r="41" spans="2:15" s="48" customFormat="1" ht="15.75" customHeight="1">
      <c r="B41" s="55" t="s">
        <v>32</v>
      </c>
      <c r="C41" s="34">
        <f>SUM(D41:E41)</f>
        <v>0</v>
      </c>
      <c r="D41" s="34">
        <v>0</v>
      </c>
      <c r="E41" s="34">
        <v>0</v>
      </c>
      <c r="F41" s="34">
        <f>SUM(G41:H41)</f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f>M41+N41</f>
        <v>0</v>
      </c>
      <c r="M41" s="34">
        <v>0</v>
      </c>
      <c r="N41" s="34">
        <v>0</v>
      </c>
      <c r="O41" s="34">
        <v>0</v>
      </c>
    </row>
    <row r="42" spans="2:15" s="48" customFormat="1" ht="15.75" customHeight="1">
      <c r="B42" s="5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s="57" customFormat="1" ht="15.75" customHeight="1">
      <c r="A43" s="89" t="s">
        <v>95</v>
      </c>
      <c r="B43" s="90"/>
      <c r="C43" s="38">
        <f aca="true" t="shared" si="10" ref="C43:O43">SUM(C44:C58)</f>
        <v>63</v>
      </c>
      <c r="D43" s="38">
        <f t="shared" si="10"/>
        <v>63</v>
      </c>
      <c r="E43" s="38">
        <f t="shared" si="10"/>
        <v>0</v>
      </c>
      <c r="F43" s="38">
        <f t="shared" si="10"/>
        <v>10013</v>
      </c>
      <c r="G43" s="38">
        <f t="shared" si="10"/>
        <v>5127</v>
      </c>
      <c r="H43" s="38">
        <f t="shared" si="10"/>
        <v>4886</v>
      </c>
      <c r="I43" s="38">
        <f t="shared" si="10"/>
        <v>12840</v>
      </c>
      <c r="J43" s="38">
        <f t="shared" si="10"/>
        <v>3418</v>
      </c>
      <c r="K43" s="38">
        <f t="shared" si="10"/>
        <v>426</v>
      </c>
      <c r="L43" s="38">
        <f t="shared" si="10"/>
        <v>611</v>
      </c>
      <c r="M43" s="38">
        <f t="shared" si="10"/>
        <v>35</v>
      </c>
      <c r="N43" s="38">
        <f t="shared" si="10"/>
        <v>576</v>
      </c>
      <c r="O43" s="38">
        <f t="shared" si="10"/>
        <v>128</v>
      </c>
    </row>
    <row r="44" spans="2:15" s="48" customFormat="1" ht="15.75" customHeight="1">
      <c r="B44" s="55" t="s">
        <v>61</v>
      </c>
      <c r="C44" s="34">
        <f aca="true" t="shared" si="11" ref="C44:C58">SUM(D44:E44)</f>
        <v>8</v>
      </c>
      <c r="D44" s="34">
        <v>8</v>
      </c>
      <c r="E44" s="34">
        <v>0</v>
      </c>
      <c r="F44" s="34">
        <f aca="true" t="shared" si="12" ref="F44:F58">SUM(G44:H44)</f>
        <v>1556</v>
      </c>
      <c r="G44" s="34">
        <v>756</v>
      </c>
      <c r="H44" s="34">
        <v>800</v>
      </c>
      <c r="I44" s="34">
        <v>1950</v>
      </c>
      <c r="J44" s="34">
        <v>500</v>
      </c>
      <c r="K44" s="34">
        <v>67</v>
      </c>
      <c r="L44" s="34">
        <f aca="true" t="shared" si="13" ref="L44:L58">M44+N44</f>
        <v>95</v>
      </c>
      <c r="M44" s="34">
        <v>6</v>
      </c>
      <c r="N44" s="34">
        <v>89</v>
      </c>
      <c r="O44" s="34">
        <v>18</v>
      </c>
    </row>
    <row r="45" spans="2:15" s="48" customFormat="1" ht="15.75" customHeight="1">
      <c r="B45" s="55" t="s">
        <v>62</v>
      </c>
      <c r="C45" s="34">
        <f t="shared" si="11"/>
        <v>3</v>
      </c>
      <c r="D45" s="34">
        <v>3</v>
      </c>
      <c r="E45" s="34">
        <v>0</v>
      </c>
      <c r="F45" s="34">
        <f t="shared" si="12"/>
        <v>515</v>
      </c>
      <c r="G45" s="56">
        <v>250</v>
      </c>
      <c r="H45" s="34">
        <v>265</v>
      </c>
      <c r="I45" s="34">
        <v>570</v>
      </c>
      <c r="J45" s="34">
        <v>172</v>
      </c>
      <c r="K45" s="34">
        <v>20</v>
      </c>
      <c r="L45" s="34">
        <f t="shared" si="13"/>
        <v>27</v>
      </c>
      <c r="M45" s="34">
        <v>1</v>
      </c>
      <c r="N45" s="34">
        <v>26</v>
      </c>
      <c r="O45" s="34">
        <v>7</v>
      </c>
    </row>
    <row r="46" spans="2:15" s="48" customFormat="1" ht="15.75" customHeight="1">
      <c r="B46" s="55" t="s">
        <v>63</v>
      </c>
      <c r="C46" s="34">
        <f t="shared" si="11"/>
        <v>13</v>
      </c>
      <c r="D46" s="34">
        <v>13</v>
      </c>
      <c r="E46" s="34">
        <v>0</v>
      </c>
      <c r="F46" s="34">
        <f t="shared" si="12"/>
        <v>2264</v>
      </c>
      <c r="G46" s="34">
        <v>1206</v>
      </c>
      <c r="H46" s="34">
        <v>1058</v>
      </c>
      <c r="I46" s="34">
        <v>2945</v>
      </c>
      <c r="J46" s="34">
        <v>757</v>
      </c>
      <c r="K46" s="34">
        <v>98</v>
      </c>
      <c r="L46" s="34">
        <f t="shared" si="13"/>
        <v>142</v>
      </c>
      <c r="M46" s="34">
        <v>6</v>
      </c>
      <c r="N46" s="34">
        <v>136</v>
      </c>
      <c r="O46" s="34">
        <v>37</v>
      </c>
    </row>
    <row r="47" spans="2:15" s="48" customFormat="1" ht="15.75" customHeight="1">
      <c r="B47" s="55" t="s">
        <v>64</v>
      </c>
      <c r="C47" s="34">
        <f t="shared" si="11"/>
        <v>6</v>
      </c>
      <c r="D47" s="34">
        <v>6</v>
      </c>
      <c r="E47" s="34">
        <v>0</v>
      </c>
      <c r="F47" s="34">
        <f t="shared" si="12"/>
        <v>1030</v>
      </c>
      <c r="G47" s="34">
        <v>532</v>
      </c>
      <c r="H47" s="34">
        <v>498</v>
      </c>
      <c r="I47" s="34">
        <v>1165</v>
      </c>
      <c r="J47" s="34">
        <v>355</v>
      </c>
      <c r="K47" s="34">
        <v>38</v>
      </c>
      <c r="L47" s="34">
        <f t="shared" si="13"/>
        <v>61</v>
      </c>
      <c r="M47" s="34">
        <v>4</v>
      </c>
      <c r="N47" s="34">
        <v>57</v>
      </c>
      <c r="O47" s="34">
        <v>18</v>
      </c>
    </row>
    <row r="48" spans="2:15" s="48" customFormat="1" ht="15.75" customHeight="1">
      <c r="B48" s="55" t="s">
        <v>65</v>
      </c>
      <c r="C48" s="34">
        <f t="shared" si="11"/>
        <v>21</v>
      </c>
      <c r="D48" s="34">
        <v>21</v>
      </c>
      <c r="E48" s="34">
        <v>0</v>
      </c>
      <c r="F48" s="34">
        <f t="shared" si="12"/>
        <v>2973</v>
      </c>
      <c r="G48" s="34">
        <v>1526</v>
      </c>
      <c r="H48" s="34">
        <v>1447</v>
      </c>
      <c r="I48" s="34">
        <v>4110</v>
      </c>
      <c r="J48" s="34">
        <v>1045</v>
      </c>
      <c r="K48" s="34">
        <v>130</v>
      </c>
      <c r="L48" s="34">
        <f t="shared" si="13"/>
        <v>179</v>
      </c>
      <c r="M48" s="34">
        <v>9</v>
      </c>
      <c r="N48" s="34">
        <v>170</v>
      </c>
      <c r="O48" s="34">
        <v>36</v>
      </c>
    </row>
    <row r="49" spans="2:15" s="48" customFormat="1" ht="15.75" customHeight="1">
      <c r="B49" s="55" t="s">
        <v>66</v>
      </c>
      <c r="C49" s="34">
        <f t="shared" si="11"/>
        <v>1</v>
      </c>
      <c r="D49" s="34">
        <v>1</v>
      </c>
      <c r="E49" s="34">
        <v>0</v>
      </c>
      <c r="F49" s="34">
        <f t="shared" si="12"/>
        <v>160</v>
      </c>
      <c r="G49" s="34">
        <v>90</v>
      </c>
      <c r="H49" s="34">
        <v>70</v>
      </c>
      <c r="I49" s="34">
        <v>200</v>
      </c>
      <c r="J49" s="34">
        <v>59</v>
      </c>
      <c r="K49" s="34">
        <v>6</v>
      </c>
      <c r="L49" s="34">
        <f t="shared" si="13"/>
        <v>10</v>
      </c>
      <c r="M49" s="34">
        <v>0</v>
      </c>
      <c r="N49" s="34">
        <v>10</v>
      </c>
      <c r="O49" s="34">
        <v>1</v>
      </c>
    </row>
    <row r="50" spans="2:15" s="48" customFormat="1" ht="15.75" customHeight="1">
      <c r="B50" s="55" t="s">
        <v>79</v>
      </c>
      <c r="C50" s="34">
        <f t="shared" si="11"/>
        <v>1</v>
      </c>
      <c r="D50" s="34">
        <v>1</v>
      </c>
      <c r="E50" s="34">
        <v>0</v>
      </c>
      <c r="F50" s="34">
        <f t="shared" si="12"/>
        <v>0</v>
      </c>
      <c r="G50" s="34">
        <v>0</v>
      </c>
      <c r="H50" s="34">
        <v>0</v>
      </c>
      <c r="I50" s="34">
        <v>150</v>
      </c>
      <c r="J50" s="34">
        <v>0</v>
      </c>
      <c r="K50" s="34">
        <v>5</v>
      </c>
      <c r="L50" s="34">
        <f t="shared" si="13"/>
        <v>0</v>
      </c>
      <c r="M50" s="34">
        <v>0</v>
      </c>
      <c r="N50" s="34">
        <v>0</v>
      </c>
      <c r="O50" s="34">
        <v>0</v>
      </c>
    </row>
    <row r="51" spans="2:15" s="48" customFormat="1" ht="15.75" customHeight="1">
      <c r="B51" s="55" t="s">
        <v>80</v>
      </c>
      <c r="C51" s="34">
        <f t="shared" si="11"/>
        <v>2</v>
      </c>
      <c r="D51" s="34">
        <v>2</v>
      </c>
      <c r="E51" s="34">
        <v>0</v>
      </c>
      <c r="F51" s="34">
        <f t="shared" si="12"/>
        <v>332</v>
      </c>
      <c r="G51" s="34">
        <v>174</v>
      </c>
      <c r="H51" s="34">
        <v>158</v>
      </c>
      <c r="I51" s="34">
        <v>430</v>
      </c>
      <c r="J51" s="34">
        <v>118</v>
      </c>
      <c r="K51" s="34">
        <v>14</v>
      </c>
      <c r="L51" s="34">
        <f t="shared" si="13"/>
        <v>21</v>
      </c>
      <c r="M51" s="34">
        <v>0</v>
      </c>
      <c r="N51" s="34">
        <v>21</v>
      </c>
      <c r="O51" s="34">
        <v>2</v>
      </c>
    </row>
    <row r="52" spans="2:15" s="48" customFormat="1" ht="15.75" customHeight="1">
      <c r="B52" s="55" t="s">
        <v>81</v>
      </c>
      <c r="C52" s="34">
        <f t="shared" si="11"/>
        <v>4</v>
      </c>
      <c r="D52" s="34">
        <v>4</v>
      </c>
      <c r="E52" s="34">
        <v>0</v>
      </c>
      <c r="F52" s="34">
        <f t="shared" si="12"/>
        <v>549</v>
      </c>
      <c r="G52" s="34">
        <v>284</v>
      </c>
      <c r="H52" s="34">
        <v>265</v>
      </c>
      <c r="I52" s="34">
        <v>610</v>
      </c>
      <c r="J52" s="34">
        <v>196</v>
      </c>
      <c r="K52" s="34">
        <v>23</v>
      </c>
      <c r="L52" s="34">
        <f t="shared" si="13"/>
        <v>41</v>
      </c>
      <c r="M52" s="34">
        <v>6</v>
      </c>
      <c r="N52" s="34">
        <v>35</v>
      </c>
      <c r="O52" s="34">
        <v>4</v>
      </c>
    </row>
    <row r="53" spans="2:15" s="48" customFormat="1" ht="15.75" customHeight="1">
      <c r="B53" s="55" t="s">
        <v>33</v>
      </c>
      <c r="C53" s="34">
        <f t="shared" si="11"/>
        <v>1</v>
      </c>
      <c r="D53" s="34">
        <v>1</v>
      </c>
      <c r="E53" s="34">
        <v>0</v>
      </c>
      <c r="F53" s="34">
        <f t="shared" si="12"/>
        <v>152</v>
      </c>
      <c r="G53" s="34">
        <v>77</v>
      </c>
      <c r="H53" s="34">
        <v>75</v>
      </c>
      <c r="I53" s="34">
        <v>210</v>
      </c>
      <c r="J53" s="34">
        <v>54</v>
      </c>
      <c r="K53" s="34">
        <v>7</v>
      </c>
      <c r="L53" s="34">
        <f t="shared" si="13"/>
        <v>9</v>
      </c>
      <c r="M53" s="34">
        <v>0</v>
      </c>
      <c r="N53" s="34">
        <v>9</v>
      </c>
      <c r="O53" s="34">
        <v>2</v>
      </c>
    </row>
    <row r="54" spans="2:15" s="48" customFormat="1" ht="15.75" customHeight="1">
      <c r="B54" s="55" t="s">
        <v>34</v>
      </c>
      <c r="C54" s="34">
        <f t="shared" si="11"/>
        <v>0</v>
      </c>
      <c r="D54" s="34">
        <v>0</v>
      </c>
      <c r="E54" s="34">
        <v>0</v>
      </c>
      <c r="F54" s="34">
        <f t="shared" si="12"/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f t="shared" si="13"/>
        <v>0</v>
      </c>
      <c r="M54" s="34">
        <v>0</v>
      </c>
      <c r="N54" s="34">
        <v>0</v>
      </c>
      <c r="O54" s="34">
        <v>0</v>
      </c>
    </row>
    <row r="55" spans="2:15" s="48" customFormat="1" ht="15.75" customHeight="1">
      <c r="B55" s="55" t="s">
        <v>35</v>
      </c>
      <c r="C55" s="34">
        <f t="shared" si="11"/>
        <v>2</v>
      </c>
      <c r="D55" s="34">
        <v>2</v>
      </c>
      <c r="E55" s="34">
        <v>0</v>
      </c>
      <c r="F55" s="34">
        <f t="shared" si="12"/>
        <v>462</v>
      </c>
      <c r="G55" s="34">
        <v>222</v>
      </c>
      <c r="H55" s="34">
        <v>240</v>
      </c>
      <c r="I55" s="34">
        <v>430</v>
      </c>
      <c r="J55" s="34">
        <v>153</v>
      </c>
      <c r="K55" s="34">
        <v>15</v>
      </c>
      <c r="L55" s="34">
        <f t="shared" si="13"/>
        <v>23</v>
      </c>
      <c r="M55" s="34">
        <v>3</v>
      </c>
      <c r="N55" s="34">
        <v>20</v>
      </c>
      <c r="O55" s="34">
        <v>2</v>
      </c>
    </row>
    <row r="56" spans="2:15" s="48" customFormat="1" ht="15.75" customHeight="1">
      <c r="B56" s="55" t="s">
        <v>36</v>
      </c>
      <c r="C56" s="34">
        <f t="shared" si="11"/>
        <v>0</v>
      </c>
      <c r="D56" s="34">
        <v>0</v>
      </c>
      <c r="E56" s="34">
        <v>0</v>
      </c>
      <c r="F56" s="34">
        <f t="shared" si="12"/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f t="shared" si="13"/>
        <v>0</v>
      </c>
      <c r="M56" s="34">
        <v>0</v>
      </c>
      <c r="N56" s="34">
        <v>0</v>
      </c>
      <c r="O56" s="34">
        <v>0</v>
      </c>
    </row>
    <row r="57" spans="2:15" s="48" customFormat="1" ht="15.75" customHeight="1">
      <c r="B57" s="55" t="s">
        <v>82</v>
      </c>
      <c r="C57" s="34">
        <f t="shared" si="11"/>
        <v>1</v>
      </c>
      <c r="D57" s="34">
        <v>1</v>
      </c>
      <c r="E57" s="34">
        <v>0</v>
      </c>
      <c r="F57" s="34">
        <f t="shared" si="12"/>
        <v>20</v>
      </c>
      <c r="G57" s="34">
        <v>10</v>
      </c>
      <c r="H57" s="34">
        <v>10</v>
      </c>
      <c r="I57" s="34">
        <v>70</v>
      </c>
      <c r="J57" s="34">
        <v>9</v>
      </c>
      <c r="K57" s="34">
        <v>3</v>
      </c>
      <c r="L57" s="34">
        <f t="shared" si="13"/>
        <v>3</v>
      </c>
      <c r="M57" s="34">
        <v>0</v>
      </c>
      <c r="N57" s="34">
        <v>3</v>
      </c>
      <c r="O57" s="34">
        <v>1</v>
      </c>
    </row>
    <row r="58" spans="2:15" s="48" customFormat="1" ht="15.75" customHeight="1">
      <c r="B58" s="55" t="s">
        <v>37</v>
      </c>
      <c r="C58" s="34">
        <f t="shared" si="11"/>
        <v>0</v>
      </c>
      <c r="D58" s="34">
        <v>0</v>
      </c>
      <c r="E58" s="34">
        <v>0</v>
      </c>
      <c r="F58" s="34">
        <f t="shared" si="12"/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f t="shared" si="13"/>
        <v>0</v>
      </c>
      <c r="M58" s="34">
        <v>0</v>
      </c>
      <c r="N58" s="34">
        <v>0</v>
      </c>
      <c r="O58" s="34">
        <v>0</v>
      </c>
    </row>
    <row r="59" spans="2:15" s="48" customFormat="1" ht="15.75" customHeight="1">
      <c r="B59" s="5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s="57" customFormat="1" ht="15.75" customHeight="1">
      <c r="A60" s="91" t="s">
        <v>83</v>
      </c>
      <c r="B60" s="92"/>
      <c r="C60" s="38">
        <f aca="true" t="shared" si="14" ref="C60:O60">SUM(C61:C63)</f>
        <v>53</v>
      </c>
      <c r="D60" s="38">
        <f t="shared" si="14"/>
        <v>53</v>
      </c>
      <c r="E60" s="38">
        <f t="shared" si="14"/>
        <v>0</v>
      </c>
      <c r="F60" s="38">
        <f t="shared" si="14"/>
        <v>12149</v>
      </c>
      <c r="G60" s="38">
        <f t="shared" si="14"/>
        <v>6284</v>
      </c>
      <c r="H60" s="38">
        <f t="shared" si="14"/>
        <v>5865</v>
      </c>
      <c r="I60" s="38">
        <f t="shared" si="14"/>
        <v>15709</v>
      </c>
      <c r="J60" s="38">
        <f t="shared" si="14"/>
        <v>4129</v>
      </c>
      <c r="K60" s="38">
        <f t="shared" si="14"/>
        <v>468</v>
      </c>
      <c r="L60" s="38">
        <f t="shared" si="14"/>
        <v>760</v>
      </c>
      <c r="M60" s="38">
        <f t="shared" si="14"/>
        <v>54</v>
      </c>
      <c r="N60" s="38">
        <f t="shared" si="14"/>
        <v>706</v>
      </c>
      <c r="O60" s="38">
        <f t="shared" si="14"/>
        <v>137</v>
      </c>
    </row>
    <row r="61" spans="2:15" s="48" customFormat="1" ht="15.75" customHeight="1">
      <c r="B61" s="55" t="s">
        <v>67</v>
      </c>
      <c r="C61" s="34">
        <f>SUM(D61:E61)</f>
        <v>52</v>
      </c>
      <c r="D61" s="34">
        <v>52</v>
      </c>
      <c r="E61" s="34">
        <v>0</v>
      </c>
      <c r="F61" s="34">
        <f>SUM(G61:H61)</f>
        <v>11967</v>
      </c>
      <c r="G61" s="34">
        <v>6194</v>
      </c>
      <c r="H61" s="34">
        <v>5773</v>
      </c>
      <c r="I61" s="34">
        <v>15509</v>
      </c>
      <c r="J61" s="34">
        <v>4068</v>
      </c>
      <c r="K61" s="34">
        <v>461</v>
      </c>
      <c r="L61" s="34">
        <f>M61+N61</f>
        <v>748</v>
      </c>
      <c r="M61" s="34">
        <v>54</v>
      </c>
      <c r="N61" s="34">
        <v>694</v>
      </c>
      <c r="O61" s="34">
        <v>135</v>
      </c>
    </row>
    <row r="62" spans="2:15" s="48" customFormat="1" ht="15.75" customHeight="1">
      <c r="B62" s="55" t="s">
        <v>68</v>
      </c>
      <c r="C62" s="34">
        <f>SUM(D62:E62)</f>
        <v>1</v>
      </c>
      <c r="D62" s="34">
        <v>1</v>
      </c>
      <c r="E62" s="34">
        <v>0</v>
      </c>
      <c r="F62" s="34">
        <f>SUM(G62:H62)</f>
        <v>182</v>
      </c>
      <c r="G62" s="34">
        <v>90</v>
      </c>
      <c r="H62" s="34">
        <v>92</v>
      </c>
      <c r="I62" s="34">
        <v>200</v>
      </c>
      <c r="J62" s="34">
        <v>61</v>
      </c>
      <c r="K62" s="34">
        <v>7</v>
      </c>
      <c r="L62" s="34">
        <f>M62+N62</f>
        <v>12</v>
      </c>
      <c r="M62" s="34">
        <v>0</v>
      </c>
      <c r="N62" s="34">
        <v>12</v>
      </c>
      <c r="O62" s="34">
        <v>2</v>
      </c>
    </row>
    <row r="63" spans="1:15" s="48" customFormat="1" ht="15.75" customHeight="1">
      <c r="A63" s="75"/>
      <c r="B63" s="76" t="s">
        <v>38</v>
      </c>
      <c r="C63" s="37">
        <f>SUM(D63:E63)</f>
        <v>0</v>
      </c>
      <c r="D63" s="37">
        <v>0</v>
      </c>
      <c r="E63" s="37">
        <v>0</v>
      </c>
      <c r="F63" s="37">
        <f>SUM(G63:H63)</f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f>M63+N63</f>
        <v>0</v>
      </c>
      <c r="M63" s="37">
        <v>0</v>
      </c>
      <c r="N63" s="37">
        <v>0</v>
      </c>
      <c r="O63" s="37">
        <v>0</v>
      </c>
    </row>
    <row r="64" spans="1:15" s="5" customFormat="1" ht="15" customHeight="1">
      <c r="A64" s="13"/>
      <c r="B64" s="12"/>
      <c r="C64" s="14"/>
      <c r="D64" s="14"/>
      <c r="E64" s="14"/>
      <c r="F64" s="14"/>
      <c r="G64" s="14"/>
      <c r="H64" s="14" t="s">
        <v>69</v>
      </c>
      <c r="I64" s="14"/>
      <c r="J64" s="14"/>
      <c r="K64" s="14"/>
      <c r="L64" s="14"/>
      <c r="M64" s="14"/>
      <c r="N64" s="14"/>
      <c r="O64" s="14"/>
    </row>
    <row r="65" spans="2:15" s="5" customFormat="1" ht="1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 s="5" customFormat="1" ht="1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s="5" customFormat="1" ht="1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2:15" s="5" customFormat="1" ht="1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 s="5" customFormat="1" ht="1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</sheetData>
  <mergeCells count="14">
    <mergeCell ref="A7:B7"/>
    <mergeCell ref="A8:B8"/>
    <mergeCell ref="A12:B12"/>
    <mergeCell ref="L2:N2"/>
    <mergeCell ref="A4:B4"/>
    <mergeCell ref="A5:B5"/>
    <mergeCell ref="A6:B6"/>
    <mergeCell ref="K2:K3"/>
    <mergeCell ref="A2:B3"/>
    <mergeCell ref="A60:B60"/>
    <mergeCell ref="A13:B13"/>
    <mergeCell ref="A25:B25"/>
    <mergeCell ref="A39:B39"/>
    <mergeCell ref="A43:B43"/>
  </mergeCells>
  <printOptions horizontalCentered="1"/>
  <pageMargins left="0.7874015748031497" right="0.7874015748031497" top="0.7874015748031497" bottom="0.5905511811023623" header="0.3937007874015748" footer="0.3937007874015748"/>
  <pageSetup firstPageNumber="57" useFirstPageNumber="1" horizontalDpi="600" verticalDpi="600" orientation="portrait" paperSize="9" scale="80" r:id="rId1"/>
  <headerFooter alignWithMargins="0">
    <oddHeader>&amp;R&amp;"ＭＳ Ｐゴシック,標準"&amp;18幼稚園</oddHeader>
    <oddFooter>&amp;C&amp;"ＭＳ Ｐ明朝,標準"&amp;14-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9" sqref="E39"/>
    </sheetView>
  </sheetViews>
  <sheetFormatPr defaultColWidth="8.796875" defaultRowHeight="14.25"/>
  <cols>
    <col min="1" max="1" width="2.59765625" style="1" customWidth="1"/>
    <col min="2" max="2" width="12.59765625" style="8" customWidth="1"/>
    <col min="3" max="14" width="7.8984375" style="1" customWidth="1"/>
    <col min="15" max="16384" width="9" style="1" customWidth="1"/>
  </cols>
  <sheetData>
    <row r="1" spans="1:2" s="60" customFormat="1" ht="24" customHeight="1">
      <c r="A1" s="59" t="s">
        <v>45</v>
      </c>
      <c r="B1" s="59"/>
    </row>
    <row r="2" spans="1:14" ht="19.5" customHeight="1">
      <c r="A2" s="111" t="s">
        <v>90</v>
      </c>
      <c r="B2" s="112"/>
      <c r="C2" s="112" t="s">
        <v>4</v>
      </c>
      <c r="D2" s="112"/>
      <c r="E2" s="112"/>
      <c r="F2" s="112" t="s">
        <v>18</v>
      </c>
      <c r="G2" s="112"/>
      <c r="H2" s="112"/>
      <c r="I2" s="112" t="s">
        <v>19</v>
      </c>
      <c r="J2" s="112"/>
      <c r="K2" s="112"/>
      <c r="L2" s="112" t="s">
        <v>20</v>
      </c>
      <c r="M2" s="112"/>
      <c r="N2" s="119"/>
    </row>
    <row r="3" spans="1:14" ht="19.5" customHeight="1">
      <c r="A3" s="111"/>
      <c r="B3" s="112"/>
      <c r="C3" s="61" t="s">
        <v>4</v>
      </c>
      <c r="D3" s="61" t="s">
        <v>6</v>
      </c>
      <c r="E3" s="61" t="s">
        <v>7</v>
      </c>
      <c r="F3" s="61" t="s">
        <v>4</v>
      </c>
      <c r="G3" s="61" t="s">
        <v>6</v>
      </c>
      <c r="H3" s="61" t="s">
        <v>7</v>
      </c>
      <c r="I3" s="61" t="s">
        <v>4</v>
      </c>
      <c r="J3" s="61" t="s">
        <v>6</v>
      </c>
      <c r="K3" s="61" t="s">
        <v>7</v>
      </c>
      <c r="L3" s="61" t="s">
        <v>4</v>
      </c>
      <c r="M3" s="61" t="s">
        <v>6</v>
      </c>
      <c r="N3" s="30" t="s">
        <v>7</v>
      </c>
    </row>
    <row r="4" spans="1:14" ht="15.75" customHeight="1">
      <c r="A4" s="117" t="s">
        <v>98</v>
      </c>
      <c r="B4" s="118"/>
      <c r="C4" s="3">
        <f>D4+E4</f>
        <v>69551</v>
      </c>
      <c r="D4" s="3">
        <f>G4+J4+M4</f>
        <v>35236</v>
      </c>
      <c r="E4" s="3">
        <f>H4+K4+N4</f>
        <v>34315</v>
      </c>
      <c r="F4" s="3">
        <f>G4+H4</f>
        <v>21472</v>
      </c>
      <c r="G4" s="3">
        <v>10877</v>
      </c>
      <c r="H4" s="3">
        <v>10595</v>
      </c>
      <c r="I4" s="3">
        <f>J4+K4</f>
        <v>24141</v>
      </c>
      <c r="J4" s="3">
        <v>12415</v>
      </c>
      <c r="K4" s="3">
        <v>11726</v>
      </c>
      <c r="L4" s="3">
        <f>M4+N4</f>
        <v>23938</v>
      </c>
      <c r="M4" s="3">
        <v>11944</v>
      </c>
      <c r="N4" s="3">
        <v>11994</v>
      </c>
    </row>
    <row r="5" spans="1:14" ht="15.75" customHeight="1">
      <c r="A5" s="115" t="s">
        <v>113</v>
      </c>
      <c r="B5" s="116"/>
      <c r="C5" s="3">
        <f>D5+E5</f>
        <v>69520</v>
      </c>
      <c r="D5" s="3">
        <f>G5+J5+M5</f>
        <v>35550</v>
      </c>
      <c r="E5" s="3">
        <f aca="true" t="shared" si="0" ref="E5:E11">H5+K5+N5</f>
        <v>33970</v>
      </c>
      <c r="F5" s="3">
        <f>G5+H5</f>
        <v>21480</v>
      </c>
      <c r="G5" s="3">
        <v>10964</v>
      </c>
      <c r="H5" s="3">
        <v>10516</v>
      </c>
      <c r="I5" s="3">
        <f>J5+K5</f>
        <v>23852</v>
      </c>
      <c r="J5" s="3">
        <v>12128</v>
      </c>
      <c r="K5" s="3">
        <v>11724</v>
      </c>
      <c r="L5" s="3">
        <f>M5+N5</f>
        <v>24188</v>
      </c>
      <c r="M5" s="3">
        <v>12458</v>
      </c>
      <c r="N5" s="3">
        <v>11730</v>
      </c>
    </row>
    <row r="6" spans="1:14" ht="15.75" customHeight="1">
      <c r="A6" s="115" t="s">
        <v>114</v>
      </c>
      <c r="B6" s="116"/>
      <c r="C6" s="3">
        <f>D6+E6</f>
        <v>68756</v>
      </c>
      <c r="D6" s="3">
        <f>G6+J6+M6</f>
        <v>35010</v>
      </c>
      <c r="E6" s="3">
        <f t="shared" si="0"/>
        <v>33746</v>
      </c>
      <c r="F6" s="3">
        <f>G6+H6</f>
        <v>21368</v>
      </c>
      <c r="G6" s="3">
        <v>10845</v>
      </c>
      <c r="H6" s="3">
        <v>10523</v>
      </c>
      <c r="I6" s="3">
        <f>J6+K6</f>
        <v>23536</v>
      </c>
      <c r="J6" s="3">
        <v>12032</v>
      </c>
      <c r="K6" s="3">
        <v>11504</v>
      </c>
      <c r="L6" s="3">
        <f>M6+N6</f>
        <v>23852</v>
      </c>
      <c r="M6" s="3">
        <v>12133</v>
      </c>
      <c r="N6" s="3">
        <v>11719</v>
      </c>
    </row>
    <row r="7" spans="1:14" ht="15.75" customHeight="1">
      <c r="A7" s="115" t="s">
        <v>115</v>
      </c>
      <c r="B7" s="116"/>
      <c r="C7" s="3">
        <f>D7+E7</f>
        <v>68036</v>
      </c>
      <c r="D7" s="3">
        <f>G7+J7+M7</f>
        <v>34863</v>
      </c>
      <c r="E7" s="3">
        <f t="shared" si="0"/>
        <v>33173</v>
      </c>
      <c r="F7" s="3">
        <f>G7+H7</f>
        <v>21440</v>
      </c>
      <c r="G7" s="3">
        <v>11100</v>
      </c>
      <c r="H7" s="3">
        <v>10340</v>
      </c>
      <c r="I7" s="3">
        <f>J7+K7</f>
        <v>23082</v>
      </c>
      <c r="J7" s="3">
        <v>11731</v>
      </c>
      <c r="K7" s="3">
        <v>11351</v>
      </c>
      <c r="L7" s="3">
        <f>M7+N7</f>
        <v>23514</v>
      </c>
      <c r="M7" s="3">
        <v>12032</v>
      </c>
      <c r="N7" s="3">
        <v>11482</v>
      </c>
    </row>
    <row r="8" spans="1:14" s="64" customFormat="1" ht="15.75" customHeight="1">
      <c r="A8" s="113" t="s">
        <v>116</v>
      </c>
      <c r="B8" s="114"/>
      <c r="C8" s="65">
        <f>C13+C25+C39+C43+C60</f>
        <v>66838</v>
      </c>
      <c r="D8" s="65">
        <f aca="true" t="shared" si="1" ref="D8:N8">D13+D25+D39+D43+D60</f>
        <v>34203</v>
      </c>
      <c r="E8" s="65">
        <f t="shared" si="1"/>
        <v>32635</v>
      </c>
      <c r="F8" s="65">
        <f t="shared" si="1"/>
        <v>20952</v>
      </c>
      <c r="G8" s="65">
        <f t="shared" si="1"/>
        <v>10657</v>
      </c>
      <c r="H8" s="65">
        <f t="shared" si="1"/>
        <v>10295</v>
      </c>
      <c r="I8" s="65">
        <f t="shared" si="1"/>
        <v>22756</v>
      </c>
      <c r="J8" s="65">
        <f t="shared" si="1"/>
        <v>11775</v>
      </c>
      <c r="K8" s="65">
        <f t="shared" si="1"/>
        <v>10981</v>
      </c>
      <c r="L8" s="65">
        <f t="shared" si="1"/>
        <v>23130</v>
      </c>
      <c r="M8" s="65">
        <f t="shared" si="1"/>
        <v>11771</v>
      </c>
      <c r="N8" s="65">
        <f t="shared" si="1"/>
        <v>11359</v>
      </c>
    </row>
    <row r="9" spans="1:14" ht="15.75" customHeight="1">
      <c r="A9" s="115" t="s">
        <v>11</v>
      </c>
      <c r="B9" s="116"/>
      <c r="C9" s="3">
        <f>D9+E9</f>
        <v>132</v>
      </c>
      <c r="D9" s="3">
        <f>G9+J9+M9</f>
        <v>62</v>
      </c>
      <c r="E9" s="3">
        <f t="shared" si="0"/>
        <v>70</v>
      </c>
      <c r="F9" s="3">
        <f>G9+H9</f>
        <v>35</v>
      </c>
      <c r="G9" s="3">
        <v>14</v>
      </c>
      <c r="H9" s="3">
        <v>21</v>
      </c>
      <c r="I9" s="3">
        <f>J9+K9</f>
        <v>49</v>
      </c>
      <c r="J9" s="3">
        <v>25</v>
      </c>
      <c r="K9" s="3">
        <v>24</v>
      </c>
      <c r="L9" s="3">
        <f>M9+N9</f>
        <v>48</v>
      </c>
      <c r="M9" s="3">
        <v>23</v>
      </c>
      <c r="N9" s="3">
        <v>25</v>
      </c>
    </row>
    <row r="10" spans="1:14" ht="15.75" customHeight="1">
      <c r="A10" s="115" t="s">
        <v>12</v>
      </c>
      <c r="B10" s="116"/>
      <c r="C10" s="3">
        <f>D10+E10</f>
        <v>23569</v>
      </c>
      <c r="D10" s="3">
        <f>G10+J10+M10</f>
        <v>12101</v>
      </c>
      <c r="E10" s="3">
        <f t="shared" si="0"/>
        <v>11468</v>
      </c>
      <c r="F10" s="3">
        <f>G10+H10</f>
        <v>7042</v>
      </c>
      <c r="G10" s="3">
        <f>'30 公'!G8</f>
        <v>3530</v>
      </c>
      <c r="H10" s="3">
        <f>'30 公'!H8</f>
        <v>3512</v>
      </c>
      <c r="I10" s="3">
        <f>J10+K10</f>
        <v>8126</v>
      </c>
      <c r="J10" s="3">
        <f>'30 公'!J8</f>
        <v>4256</v>
      </c>
      <c r="K10" s="3">
        <f>'30 公'!K8</f>
        <v>3870</v>
      </c>
      <c r="L10" s="3">
        <f>M10+N10</f>
        <v>8401</v>
      </c>
      <c r="M10" s="3">
        <f>'30 公'!M8</f>
        <v>4315</v>
      </c>
      <c r="N10" s="3">
        <f>'30 公'!N8</f>
        <v>4086</v>
      </c>
    </row>
    <row r="11" spans="1:14" ht="15.75" customHeight="1">
      <c r="A11" s="115" t="s">
        <v>13</v>
      </c>
      <c r="B11" s="116"/>
      <c r="C11" s="3">
        <f>D11+E11</f>
        <v>43137</v>
      </c>
      <c r="D11" s="3">
        <f>G11+J11+M11</f>
        <v>22040</v>
      </c>
      <c r="E11" s="3">
        <f t="shared" si="0"/>
        <v>21097</v>
      </c>
      <c r="F11" s="3">
        <f>G11+H11</f>
        <v>13875</v>
      </c>
      <c r="G11" s="3">
        <f>'30 私'!G8</f>
        <v>7113</v>
      </c>
      <c r="H11" s="3">
        <f>'30 私'!H8</f>
        <v>6762</v>
      </c>
      <c r="I11" s="3">
        <f>J11+K11</f>
        <v>14581</v>
      </c>
      <c r="J11" s="3">
        <f>'30 私'!J8</f>
        <v>7494</v>
      </c>
      <c r="K11" s="3">
        <f>'30 私'!K8</f>
        <v>7087</v>
      </c>
      <c r="L11" s="3">
        <f>M11+N11</f>
        <v>14681</v>
      </c>
      <c r="M11" s="3">
        <f>'30 私'!M8</f>
        <v>7433</v>
      </c>
      <c r="N11" s="3">
        <f>'30 私'!N8</f>
        <v>7248</v>
      </c>
    </row>
    <row r="12" spans="1:14" ht="15.75" customHeight="1">
      <c r="A12" s="62"/>
      <c r="B12" s="6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customHeight="1">
      <c r="A13" s="91" t="s">
        <v>74</v>
      </c>
      <c r="B13" s="92"/>
      <c r="C13" s="38">
        <f aca="true" t="shared" si="2" ref="C13:N13">SUM(C14:C23)</f>
        <v>3204</v>
      </c>
      <c r="D13" s="38">
        <f t="shared" si="2"/>
        <v>1632</v>
      </c>
      <c r="E13" s="38">
        <f t="shared" si="2"/>
        <v>1572</v>
      </c>
      <c r="F13" s="38">
        <f t="shared" si="2"/>
        <v>966</v>
      </c>
      <c r="G13" s="38">
        <f t="shared" si="2"/>
        <v>487</v>
      </c>
      <c r="H13" s="38">
        <f t="shared" si="2"/>
        <v>479</v>
      </c>
      <c r="I13" s="38">
        <f t="shared" si="2"/>
        <v>1076</v>
      </c>
      <c r="J13" s="38">
        <f t="shared" si="2"/>
        <v>532</v>
      </c>
      <c r="K13" s="38">
        <f t="shared" si="2"/>
        <v>544</v>
      </c>
      <c r="L13" s="38">
        <f t="shared" si="2"/>
        <v>1162</v>
      </c>
      <c r="M13" s="38">
        <f t="shared" si="2"/>
        <v>613</v>
      </c>
      <c r="N13" s="38">
        <f t="shared" si="2"/>
        <v>549</v>
      </c>
    </row>
    <row r="14" spans="1:14" ht="15.75" customHeight="1">
      <c r="A14" s="62"/>
      <c r="B14" s="51" t="s">
        <v>51</v>
      </c>
      <c r="C14" s="3">
        <f aca="true" t="shared" si="3" ref="C14:C23">D14+E14</f>
        <v>276</v>
      </c>
      <c r="D14" s="3">
        <f aca="true" t="shared" si="4" ref="D14:D23">G14+J14+M14</f>
        <v>145</v>
      </c>
      <c r="E14" s="3">
        <f aca="true" t="shared" si="5" ref="E14:E23">H14+K14+N14</f>
        <v>131</v>
      </c>
      <c r="F14" s="3">
        <f aca="true" t="shared" si="6" ref="F14:F23">G14+H14</f>
        <v>88</v>
      </c>
      <c r="G14" s="3">
        <v>43</v>
      </c>
      <c r="H14" s="3">
        <v>45</v>
      </c>
      <c r="I14" s="3">
        <f aca="true" t="shared" si="7" ref="I14:I23">J14+K14</f>
        <v>83</v>
      </c>
      <c r="J14" s="3">
        <v>42</v>
      </c>
      <c r="K14" s="3">
        <v>41</v>
      </c>
      <c r="L14" s="3">
        <f aca="true" t="shared" si="8" ref="L14:L23">M14+N14</f>
        <v>105</v>
      </c>
      <c r="M14" s="3">
        <v>60</v>
      </c>
      <c r="N14" s="3">
        <v>45</v>
      </c>
    </row>
    <row r="15" spans="1:14" ht="15.75" customHeight="1">
      <c r="A15" s="62"/>
      <c r="B15" s="51" t="s">
        <v>52</v>
      </c>
      <c r="C15" s="3">
        <f t="shared" si="3"/>
        <v>1050</v>
      </c>
      <c r="D15" s="3">
        <f t="shared" si="4"/>
        <v>522</v>
      </c>
      <c r="E15" s="3">
        <f t="shared" si="5"/>
        <v>528</v>
      </c>
      <c r="F15" s="3">
        <f t="shared" si="6"/>
        <v>282</v>
      </c>
      <c r="G15" s="3">
        <v>137</v>
      </c>
      <c r="H15" s="3">
        <v>145</v>
      </c>
      <c r="I15" s="3">
        <f t="shared" si="7"/>
        <v>376</v>
      </c>
      <c r="J15" s="3">
        <v>185</v>
      </c>
      <c r="K15" s="3">
        <v>191</v>
      </c>
      <c r="L15" s="3">
        <f t="shared" si="8"/>
        <v>392</v>
      </c>
      <c r="M15" s="3">
        <v>200</v>
      </c>
      <c r="N15" s="3">
        <v>192</v>
      </c>
    </row>
    <row r="16" spans="1:14" ht="15.75" customHeight="1">
      <c r="A16" s="62"/>
      <c r="B16" s="51" t="s">
        <v>53</v>
      </c>
      <c r="C16" s="3">
        <f t="shared" si="3"/>
        <v>155</v>
      </c>
      <c r="D16" s="3">
        <f t="shared" si="4"/>
        <v>80</v>
      </c>
      <c r="E16" s="3">
        <f t="shared" si="5"/>
        <v>75</v>
      </c>
      <c r="F16" s="3">
        <f t="shared" si="6"/>
        <v>40</v>
      </c>
      <c r="G16" s="3">
        <v>21</v>
      </c>
      <c r="H16" s="3">
        <v>19</v>
      </c>
      <c r="I16" s="3">
        <f t="shared" si="7"/>
        <v>55</v>
      </c>
      <c r="J16" s="3">
        <v>26</v>
      </c>
      <c r="K16" s="3">
        <v>29</v>
      </c>
      <c r="L16" s="3">
        <f t="shared" si="8"/>
        <v>60</v>
      </c>
      <c r="M16" s="3">
        <v>33</v>
      </c>
      <c r="N16" s="3">
        <v>27</v>
      </c>
    </row>
    <row r="17" spans="1:14" ht="15.75" customHeight="1">
      <c r="A17" s="62"/>
      <c r="B17" s="51" t="s">
        <v>41</v>
      </c>
      <c r="C17" s="3">
        <f t="shared" si="3"/>
        <v>206</v>
      </c>
      <c r="D17" s="3">
        <f t="shared" si="4"/>
        <v>100</v>
      </c>
      <c r="E17" s="3">
        <f t="shared" si="5"/>
        <v>106</v>
      </c>
      <c r="F17" s="3">
        <f t="shared" si="6"/>
        <v>70</v>
      </c>
      <c r="G17" s="3">
        <v>33</v>
      </c>
      <c r="H17" s="3">
        <v>37</v>
      </c>
      <c r="I17" s="3">
        <f t="shared" si="7"/>
        <v>73</v>
      </c>
      <c r="J17" s="3">
        <v>34</v>
      </c>
      <c r="K17" s="3">
        <v>39</v>
      </c>
      <c r="L17" s="3">
        <f t="shared" si="8"/>
        <v>63</v>
      </c>
      <c r="M17" s="3">
        <v>33</v>
      </c>
      <c r="N17" s="3">
        <v>30</v>
      </c>
    </row>
    <row r="18" spans="1:14" ht="15.75" customHeight="1">
      <c r="A18" s="62"/>
      <c r="B18" s="51" t="s">
        <v>44</v>
      </c>
      <c r="C18" s="3">
        <f t="shared" si="3"/>
        <v>853</v>
      </c>
      <c r="D18" s="3">
        <f t="shared" si="4"/>
        <v>426</v>
      </c>
      <c r="E18" s="3">
        <f t="shared" si="5"/>
        <v>427</v>
      </c>
      <c r="F18" s="3">
        <f t="shared" si="6"/>
        <v>287</v>
      </c>
      <c r="G18" s="3">
        <v>147</v>
      </c>
      <c r="H18" s="3">
        <v>140</v>
      </c>
      <c r="I18" s="3">
        <f t="shared" si="7"/>
        <v>270</v>
      </c>
      <c r="J18" s="3">
        <v>128</v>
      </c>
      <c r="K18" s="3">
        <v>142</v>
      </c>
      <c r="L18" s="3">
        <f t="shared" si="8"/>
        <v>296</v>
      </c>
      <c r="M18" s="3">
        <v>151</v>
      </c>
      <c r="N18" s="3">
        <v>145</v>
      </c>
    </row>
    <row r="19" spans="1:14" ht="15.75" customHeight="1">
      <c r="A19" s="62"/>
      <c r="B19" s="51" t="s">
        <v>21</v>
      </c>
      <c r="C19" s="3">
        <f t="shared" si="3"/>
        <v>226</v>
      </c>
      <c r="D19" s="3">
        <f t="shared" si="4"/>
        <v>130</v>
      </c>
      <c r="E19" s="3">
        <f t="shared" si="5"/>
        <v>96</v>
      </c>
      <c r="F19" s="3">
        <f t="shared" si="6"/>
        <v>63</v>
      </c>
      <c r="G19" s="3">
        <v>40</v>
      </c>
      <c r="H19" s="3">
        <v>23</v>
      </c>
      <c r="I19" s="3">
        <f t="shared" si="7"/>
        <v>84</v>
      </c>
      <c r="J19" s="3">
        <v>45</v>
      </c>
      <c r="K19" s="3">
        <v>39</v>
      </c>
      <c r="L19" s="3">
        <f t="shared" si="8"/>
        <v>79</v>
      </c>
      <c r="M19" s="3">
        <v>45</v>
      </c>
      <c r="N19" s="3">
        <v>34</v>
      </c>
    </row>
    <row r="20" spans="1:14" ht="15.75" customHeight="1">
      <c r="A20" s="62"/>
      <c r="B20" s="51" t="s">
        <v>22</v>
      </c>
      <c r="C20" s="3">
        <f t="shared" si="3"/>
        <v>156</v>
      </c>
      <c r="D20" s="3">
        <f t="shared" si="4"/>
        <v>76</v>
      </c>
      <c r="E20" s="3">
        <f t="shared" si="5"/>
        <v>80</v>
      </c>
      <c r="F20" s="3">
        <f t="shared" si="6"/>
        <v>52</v>
      </c>
      <c r="G20" s="3">
        <v>24</v>
      </c>
      <c r="H20" s="3">
        <v>28</v>
      </c>
      <c r="I20" s="3">
        <f t="shared" si="7"/>
        <v>45</v>
      </c>
      <c r="J20" s="3">
        <v>21</v>
      </c>
      <c r="K20" s="3">
        <v>24</v>
      </c>
      <c r="L20" s="3">
        <f t="shared" si="8"/>
        <v>59</v>
      </c>
      <c r="M20" s="3">
        <v>31</v>
      </c>
      <c r="N20" s="3">
        <v>28</v>
      </c>
    </row>
    <row r="21" spans="1:14" ht="15.75" customHeight="1">
      <c r="A21" s="62"/>
      <c r="B21" s="51" t="s">
        <v>23</v>
      </c>
      <c r="C21" s="3">
        <f t="shared" si="3"/>
        <v>41</v>
      </c>
      <c r="D21" s="3">
        <f t="shared" si="4"/>
        <v>21</v>
      </c>
      <c r="E21" s="3">
        <f t="shared" si="5"/>
        <v>20</v>
      </c>
      <c r="F21" s="3">
        <f t="shared" si="6"/>
        <v>13</v>
      </c>
      <c r="G21" s="3">
        <v>4</v>
      </c>
      <c r="H21" s="3">
        <v>9</v>
      </c>
      <c r="I21" s="3">
        <f t="shared" si="7"/>
        <v>12</v>
      </c>
      <c r="J21" s="3">
        <v>10</v>
      </c>
      <c r="K21" s="3">
        <v>2</v>
      </c>
      <c r="L21" s="3">
        <f t="shared" si="8"/>
        <v>16</v>
      </c>
      <c r="M21" s="3">
        <v>7</v>
      </c>
      <c r="N21" s="3">
        <v>9</v>
      </c>
    </row>
    <row r="22" spans="1:14" ht="15.75" customHeight="1">
      <c r="A22" s="62"/>
      <c r="B22" s="51" t="s">
        <v>24</v>
      </c>
      <c r="C22" s="3">
        <f t="shared" si="3"/>
        <v>107</v>
      </c>
      <c r="D22" s="3">
        <f t="shared" si="4"/>
        <v>58</v>
      </c>
      <c r="E22" s="3">
        <f t="shared" si="5"/>
        <v>49</v>
      </c>
      <c r="F22" s="3">
        <f t="shared" si="6"/>
        <v>30</v>
      </c>
      <c r="G22" s="3">
        <v>17</v>
      </c>
      <c r="H22" s="3">
        <v>13</v>
      </c>
      <c r="I22" s="3">
        <f t="shared" si="7"/>
        <v>39</v>
      </c>
      <c r="J22" s="3">
        <v>19</v>
      </c>
      <c r="K22" s="3">
        <v>20</v>
      </c>
      <c r="L22" s="3">
        <f t="shared" si="8"/>
        <v>38</v>
      </c>
      <c r="M22" s="3">
        <v>22</v>
      </c>
      <c r="N22" s="3">
        <v>16</v>
      </c>
    </row>
    <row r="23" spans="1:14" ht="15.75" customHeight="1">
      <c r="A23" s="62"/>
      <c r="B23" s="51" t="s">
        <v>25</v>
      </c>
      <c r="C23" s="3">
        <f t="shared" si="3"/>
        <v>134</v>
      </c>
      <c r="D23" s="3">
        <f t="shared" si="4"/>
        <v>74</v>
      </c>
      <c r="E23" s="3">
        <f t="shared" si="5"/>
        <v>60</v>
      </c>
      <c r="F23" s="3">
        <f t="shared" si="6"/>
        <v>41</v>
      </c>
      <c r="G23" s="3">
        <v>21</v>
      </c>
      <c r="H23" s="3">
        <v>20</v>
      </c>
      <c r="I23" s="3">
        <f t="shared" si="7"/>
        <v>39</v>
      </c>
      <c r="J23" s="3">
        <v>22</v>
      </c>
      <c r="K23" s="3">
        <v>17</v>
      </c>
      <c r="L23" s="3">
        <f t="shared" si="8"/>
        <v>54</v>
      </c>
      <c r="M23" s="3">
        <v>31</v>
      </c>
      <c r="N23" s="3">
        <v>23</v>
      </c>
    </row>
    <row r="24" spans="1:14" ht="15.75" customHeight="1">
      <c r="A24" s="62"/>
      <c r="B24" s="5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>
      <c r="A25" s="91" t="s">
        <v>77</v>
      </c>
      <c r="B25" s="92"/>
      <c r="C25" s="38">
        <f aca="true" t="shared" si="9" ref="C25:N25">SUM(C26:C37)</f>
        <v>17191</v>
      </c>
      <c r="D25" s="38">
        <f t="shared" si="9"/>
        <v>8801</v>
      </c>
      <c r="E25" s="38">
        <f t="shared" si="9"/>
        <v>8390</v>
      </c>
      <c r="F25" s="38">
        <f t="shared" si="9"/>
        <v>5270</v>
      </c>
      <c r="G25" s="38">
        <f t="shared" si="9"/>
        <v>2666</v>
      </c>
      <c r="H25" s="38">
        <f t="shared" si="9"/>
        <v>2604</v>
      </c>
      <c r="I25" s="38">
        <f t="shared" si="9"/>
        <v>5850</v>
      </c>
      <c r="J25" s="38">
        <f t="shared" si="9"/>
        <v>2997</v>
      </c>
      <c r="K25" s="38">
        <f t="shared" si="9"/>
        <v>2853</v>
      </c>
      <c r="L25" s="38">
        <f t="shared" si="9"/>
        <v>6071</v>
      </c>
      <c r="M25" s="38">
        <f t="shared" si="9"/>
        <v>3138</v>
      </c>
      <c r="N25" s="38">
        <f t="shared" si="9"/>
        <v>2933</v>
      </c>
    </row>
    <row r="26" spans="1:14" ht="15.75" customHeight="1">
      <c r="A26" s="62"/>
      <c r="B26" s="51" t="s">
        <v>54</v>
      </c>
      <c r="C26" s="3">
        <f aca="true" t="shared" si="10" ref="C26:C37">D26+E26</f>
        <v>3924</v>
      </c>
      <c r="D26" s="3">
        <f aca="true" t="shared" si="11" ref="D26:D37">G26+J26+M26</f>
        <v>1952</v>
      </c>
      <c r="E26" s="3">
        <f aca="true" t="shared" si="12" ref="E26:E37">H26+K26+N26</f>
        <v>1972</v>
      </c>
      <c r="F26" s="3">
        <f aca="true" t="shared" si="13" ref="F26:F37">G26+H26</f>
        <v>1256</v>
      </c>
      <c r="G26" s="3">
        <v>608</v>
      </c>
      <c r="H26" s="3">
        <v>648</v>
      </c>
      <c r="I26" s="3">
        <f aca="true" t="shared" si="14" ref="I26:I37">J26+K26</f>
        <v>1291</v>
      </c>
      <c r="J26" s="3">
        <v>638</v>
      </c>
      <c r="K26" s="3">
        <v>653</v>
      </c>
      <c r="L26" s="3">
        <f aca="true" t="shared" si="15" ref="L26:L37">M26+N26</f>
        <v>1377</v>
      </c>
      <c r="M26" s="3">
        <v>706</v>
      </c>
      <c r="N26" s="3">
        <v>671</v>
      </c>
    </row>
    <row r="27" spans="1:14" ht="15.75" customHeight="1">
      <c r="A27" s="62"/>
      <c r="B27" s="51" t="s">
        <v>55</v>
      </c>
      <c r="C27" s="3">
        <f t="shared" si="10"/>
        <v>1818</v>
      </c>
      <c r="D27" s="3">
        <f t="shared" si="11"/>
        <v>920</v>
      </c>
      <c r="E27" s="3">
        <f t="shared" si="12"/>
        <v>898</v>
      </c>
      <c r="F27" s="3">
        <f t="shared" si="13"/>
        <v>470</v>
      </c>
      <c r="G27" s="3">
        <v>231</v>
      </c>
      <c r="H27" s="3">
        <v>239</v>
      </c>
      <c r="I27" s="3">
        <f t="shared" si="14"/>
        <v>672</v>
      </c>
      <c r="J27" s="3">
        <v>339</v>
      </c>
      <c r="K27" s="3">
        <v>333</v>
      </c>
      <c r="L27" s="3">
        <f t="shared" si="15"/>
        <v>676</v>
      </c>
      <c r="M27" s="3">
        <v>350</v>
      </c>
      <c r="N27" s="3">
        <v>326</v>
      </c>
    </row>
    <row r="28" spans="1:14" ht="15.75" customHeight="1">
      <c r="A28" s="62"/>
      <c r="B28" s="51" t="s">
        <v>56</v>
      </c>
      <c r="C28" s="3">
        <f t="shared" si="10"/>
        <v>1878</v>
      </c>
      <c r="D28" s="3">
        <f t="shared" si="11"/>
        <v>971</v>
      </c>
      <c r="E28" s="3">
        <f t="shared" si="12"/>
        <v>907</v>
      </c>
      <c r="F28" s="3">
        <f t="shared" si="13"/>
        <v>606</v>
      </c>
      <c r="G28" s="3">
        <v>313</v>
      </c>
      <c r="H28" s="3">
        <v>293</v>
      </c>
      <c r="I28" s="3">
        <f t="shared" si="14"/>
        <v>624</v>
      </c>
      <c r="J28" s="3">
        <v>328</v>
      </c>
      <c r="K28" s="3">
        <v>296</v>
      </c>
      <c r="L28" s="3">
        <f t="shared" si="15"/>
        <v>648</v>
      </c>
      <c r="M28" s="3">
        <v>330</v>
      </c>
      <c r="N28" s="3">
        <v>318</v>
      </c>
    </row>
    <row r="29" spans="1:14" ht="15.75" customHeight="1">
      <c r="A29" s="62"/>
      <c r="B29" s="51" t="s">
        <v>57</v>
      </c>
      <c r="C29" s="3">
        <f t="shared" si="10"/>
        <v>4507</v>
      </c>
      <c r="D29" s="3">
        <f t="shared" si="11"/>
        <v>2302</v>
      </c>
      <c r="E29" s="3">
        <f t="shared" si="12"/>
        <v>2205</v>
      </c>
      <c r="F29" s="3">
        <f t="shared" si="13"/>
        <v>1402</v>
      </c>
      <c r="G29" s="3">
        <v>708</v>
      </c>
      <c r="H29" s="3">
        <v>694</v>
      </c>
      <c r="I29" s="3">
        <f t="shared" si="14"/>
        <v>1507</v>
      </c>
      <c r="J29" s="3">
        <v>781</v>
      </c>
      <c r="K29" s="3">
        <v>726</v>
      </c>
      <c r="L29" s="3">
        <f t="shared" si="15"/>
        <v>1598</v>
      </c>
      <c r="M29" s="3">
        <v>813</v>
      </c>
      <c r="N29" s="3">
        <v>785</v>
      </c>
    </row>
    <row r="30" spans="1:14" ht="15.75" customHeight="1">
      <c r="A30" s="62"/>
      <c r="B30" s="51" t="s">
        <v>58</v>
      </c>
      <c r="C30" s="3">
        <f t="shared" si="10"/>
        <v>1592</v>
      </c>
      <c r="D30" s="3">
        <f t="shared" si="11"/>
        <v>846</v>
      </c>
      <c r="E30" s="3">
        <f t="shared" si="12"/>
        <v>746</v>
      </c>
      <c r="F30" s="3">
        <f t="shared" si="13"/>
        <v>489</v>
      </c>
      <c r="G30" s="3">
        <v>268</v>
      </c>
      <c r="H30" s="3">
        <v>221</v>
      </c>
      <c r="I30" s="3">
        <f t="shared" si="14"/>
        <v>558</v>
      </c>
      <c r="J30" s="3">
        <v>299</v>
      </c>
      <c r="K30" s="3">
        <v>259</v>
      </c>
      <c r="L30" s="3">
        <f t="shared" si="15"/>
        <v>545</v>
      </c>
      <c r="M30" s="3">
        <v>279</v>
      </c>
      <c r="N30" s="3">
        <v>266</v>
      </c>
    </row>
    <row r="31" spans="1:14" ht="15.75" customHeight="1">
      <c r="A31" s="62"/>
      <c r="B31" s="51" t="s">
        <v>59</v>
      </c>
      <c r="C31" s="3">
        <f t="shared" si="10"/>
        <v>855</v>
      </c>
      <c r="D31" s="3">
        <f t="shared" si="11"/>
        <v>454</v>
      </c>
      <c r="E31" s="3">
        <f t="shared" si="12"/>
        <v>401</v>
      </c>
      <c r="F31" s="3">
        <f t="shared" si="13"/>
        <v>230</v>
      </c>
      <c r="G31" s="3">
        <v>119</v>
      </c>
      <c r="H31" s="3">
        <v>111</v>
      </c>
      <c r="I31" s="3">
        <f t="shared" si="14"/>
        <v>313</v>
      </c>
      <c r="J31" s="3">
        <v>166</v>
      </c>
      <c r="K31" s="3">
        <v>147</v>
      </c>
      <c r="L31" s="3">
        <f t="shared" si="15"/>
        <v>312</v>
      </c>
      <c r="M31" s="3">
        <v>169</v>
      </c>
      <c r="N31" s="3">
        <v>143</v>
      </c>
    </row>
    <row r="32" spans="1:14" ht="15.75" customHeight="1">
      <c r="A32" s="62"/>
      <c r="B32" s="51" t="s">
        <v>26</v>
      </c>
      <c r="C32" s="3">
        <f t="shared" si="10"/>
        <v>630</v>
      </c>
      <c r="D32" s="3">
        <f t="shared" si="11"/>
        <v>309</v>
      </c>
      <c r="E32" s="3">
        <f t="shared" si="12"/>
        <v>321</v>
      </c>
      <c r="F32" s="3">
        <f t="shared" si="13"/>
        <v>196</v>
      </c>
      <c r="G32" s="3">
        <v>98</v>
      </c>
      <c r="H32" s="3">
        <v>98</v>
      </c>
      <c r="I32" s="3">
        <f t="shared" si="14"/>
        <v>224</v>
      </c>
      <c r="J32" s="3">
        <v>108</v>
      </c>
      <c r="K32" s="3">
        <v>116</v>
      </c>
      <c r="L32" s="3">
        <f t="shared" si="15"/>
        <v>210</v>
      </c>
      <c r="M32" s="3">
        <v>103</v>
      </c>
      <c r="N32" s="3">
        <v>107</v>
      </c>
    </row>
    <row r="33" spans="1:14" ht="15.75" customHeight="1">
      <c r="A33" s="62"/>
      <c r="B33" s="51" t="s">
        <v>27</v>
      </c>
      <c r="C33" s="3">
        <f t="shared" si="10"/>
        <v>553</v>
      </c>
      <c r="D33" s="3">
        <f t="shared" si="11"/>
        <v>291</v>
      </c>
      <c r="E33" s="3">
        <f t="shared" si="12"/>
        <v>262</v>
      </c>
      <c r="F33" s="3">
        <f t="shared" si="13"/>
        <v>173</v>
      </c>
      <c r="G33" s="3">
        <v>84</v>
      </c>
      <c r="H33" s="3">
        <v>89</v>
      </c>
      <c r="I33" s="3">
        <f t="shared" si="14"/>
        <v>184</v>
      </c>
      <c r="J33" s="3">
        <v>100</v>
      </c>
      <c r="K33" s="3">
        <v>84</v>
      </c>
      <c r="L33" s="3">
        <f t="shared" si="15"/>
        <v>196</v>
      </c>
      <c r="M33" s="3">
        <v>107</v>
      </c>
      <c r="N33" s="3">
        <v>89</v>
      </c>
    </row>
    <row r="34" spans="1:14" ht="15.75" customHeight="1">
      <c r="A34" s="62"/>
      <c r="B34" s="51" t="s">
        <v>28</v>
      </c>
      <c r="C34" s="3">
        <f t="shared" si="10"/>
        <v>838</v>
      </c>
      <c r="D34" s="3">
        <f t="shared" si="11"/>
        <v>437</v>
      </c>
      <c r="E34" s="3">
        <f t="shared" si="12"/>
        <v>401</v>
      </c>
      <c r="F34" s="3">
        <f t="shared" si="13"/>
        <v>275</v>
      </c>
      <c r="G34" s="3">
        <v>146</v>
      </c>
      <c r="H34" s="3">
        <v>129</v>
      </c>
      <c r="I34" s="3">
        <f t="shared" si="14"/>
        <v>272</v>
      </c>
      <c r="J34" s="3">
        <v>139</v>
      </c>
      <c r="K34" s="3">
        <v>133</v>
      </c>
      <c r="L34" s="3">
        <f t="shared" si="15"/>
        <v>291</v>
      </c>
      <c r="M34" s="3">
        <v>152</v>
      </c>
      <c r="N34" s="3">
        <v>139</v>
      </c>
    </row>
    <row r="35" spans="1:14" ht="15.75" customHeight="1">
      <c r="A35" s="62"/>
      <c r="B35" s="51" t="s">
        <v>29</v>
      </c>
      <c r="C35" s="3">
        <f t="shared" si="10"/>
        <v>317</v>
      </c>
      <c r="D35" s="3">
        <f t="shared" si="11"/>
        <v>171</v>
      </c>
      <c r="E35" s="3">
        <f t="shared" si="12"/>
        <v>146</v>
      </c>
      <c r="F35" s="3">
        <f t="shared" si="13"/>
        <v>80</v>
      </c>
      <c r="G35" s="3">
        <v>41</v>
      </c>
      <c r="H35" s="3">
        <v>39</v>
      </c>
      <c r="I35" s="3">
        <f t="shared" si="14"/>
        <v>120</v>
      </c>
      <c r="J35" s="3">
        <v>56</v>
      </c>
      <c r="K35" s="3">
        <v>64</v>
      </c>
      <c r="L35" s="3">
        <f t="shared" si="15"/>
        <v>117</v>
      </c>
      <c r="M35" s="3">
        <v>74</v>
      </c>
      <c r="N35" s="3">
        <v>43</v>
      </c>
    </row>
    <row r="36" spans="1:14" ht="15.75" customHeight="1">
      <c r="A36" s="62"/>
      <c r="B36" s="51" t="s">
        <v>30</v>
      </c>
      <c r="C36" s="3">
        <f t="shared" si="10"/>
        <v>0</v>
      </c>
      <c r="D36" s="3">
        <f t="shared" si="11"/>
        <v>0</v>
      </c>
      <c r="E36" s="3">
        <f t="shared" si="12"/>
        <v>0</v>
      </c>
      <c r="F36" s="3">
        <f t="shared" si="13"/>
        <v>0</v>
      </c>
      <c r="G36" s="3">
        <v>0</v>
      </c>
      <c r="H36" s="3">
        <v>0</v>
      </c>
      <c r="I36" s="3">
        <f t="shared" si="14"/>
        <v>0</v>
      </c>
      <c r="J36" s="3">
        <v>0</v>
      </c>
      <c r="K36" s="3">
        <v>0</v>
      </c>
      <c r="L36" s="3">
        <f t="shared" si="15"/>
        <v>0</v>
      </c>
      <c r="M36" s="3">
        <v>0</v>
      </c>
      <c r="N36" s="3">
        <v>0</v>
      </c>
    </row>
    <row r="37" spans="1:14" ht="15.75" customHeight="1">
      <c r="A37" s="62"/>
      <c r="B37" s="51" t="s">
        <v>31</v>
      </c>
      <c r="C37" s="3">
        <f t="shared" si="10"/>
        <v>279</v>
      </c>
      <c r="D37" s="3">
        <f t="shared" si="11"/>
        <v>148</v>
      </c>
      <c r="E37" s="3">
        <f t="shared" si="12"/>
        <v>131</v>
      </c>
      <c r="F37" s="3">
        <f t="shared" si="13"/>
        <v>93</v>
      </c>
      <c r="G37" s="3">
        <v>50</v>
      </c>
      <c r="H37" s="3">
        <v>43</v>
      </c>
      <c r="I37" s="3">
        <f t="shared" si="14"/>
        <v>85</v>
      </c>
      <c r="J37" s="3">
        <v>43</v>
      </c>
      <c r="K37" s="3">
        <v>42</v>
      </c>
      <c r="L37" s="3">
        <f t="shared" si="15"/>
        <v>101</v>
      </c>
      <c r="M37" s="3">
        <v>55</v>
      </c>
      <c r="N37" s="3">
        <v>46</v>
      </c>
    </row>
    <row r="38" spans="1:14" ht="15.75" customHeight="1">
      <c r="A38" s="62"/>
      <c r="B38" s="5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customHeight="1">
      <c r="A39" s="91" t="s">
        <v>78</v>
      </c>
      <c r="B39" s="92"/>
      <c r="C39" s="38">
        <f aca="true" t="shared" si="16" ref="C39:N39">SUM(C40:C41)</f>
        <v>10482</v>
      </c>
      <c r="D39" s="38">
        <f t="shared" si="16"/>
        <v>5316</v>
      </c>
      <c r="E39" s="38">
        <f t="shared" si="16"/>
        <v>5166</v>
      </c>
      <c r="F39" s="38">
        <f t="shared" si="16"/>
        <v>3321</v>
      </c>
      <c r="G39" s="38">
        <f t="shared" si="16"/>
        <v>1705</v>
      </c>
      <c r="H39" s="38">
        <f t="shared" si="16"/>
        <v>1616</v>
      </c>
      <c r="I39" s="38">
        <f t="shared" si="16"/>
        <v>3605</v>
      </c>
      <c r="J39" s="38">
        <f t="shared" si="16"/>
        <v>1828</v>
      </c>
      <c r="K39" s="38">
        <f t="shared" si="16"/>
        <v>1777</v>
      </c>
      <c r="L39" s="38">
        <f t="shared" si="16"/>
        <v>3556</v>
      </c>
      <c r="M39" s="38">
        <f t="shared" si="16"/>
        <v>1783</v>
      </c>
      <c r="N39" s="38">
        <f t="shared" si="16"/>
        <v>1773</v>
      </c>
    </row>
    <row r="40" spans="1:14" ht="15.75" customHeight="1">
      <c r="A40" s="62"/>
      <c r="B40" s="51" t="s">
        <v>60</v>
      </c>
      <c r="C40" s="3">
        <f>D40+E40</f>
        <v>10400</v>
      </c>
      <c r="D40" s="3">
        <f>G40+J40+M40</f>
        <v>5271</v>
      </c>
      <c r="E40" s="3">
        <f>H40+K40+N40</f>
        <v>5129</v>
      </c>
      <c r="F40" s="3">
        <f>G40+H40</f>
        <v>3299</v>
      </c>
      <c r="G40" s="3">
        <v>1694</v>
      </c>
      <c r="H40" s="3">
        <v>1605</v>
      </c>
      <c r="I40" s="3">
        <f>J40+K40</f>
        <v>3575</v>
      </c>
      <c r="J40" s="3">
        <v>1810</v>
      </c>
      <c r="K40" s="3">
        <v>1765</v>
      </c>
      <c r="L40" s="3">
        <f>M40+N40</f>
        <v>3526</v>
      </c>
      <c r="M40" s="3">
        <v>1767</v>
      </c>
      <c r="N40" s="3">
        <v>1759</v>
      </c>
    </row>
    <row r="41" spans="1:14" ht="15.75" customHeight="1">
      <c r="A41" s="62"/>
      <c r="B41" s="51" t="s">
        <v>32</v>
      </c>
      <c r="C41" s="3">
        <f>D41+E41</f>
        <v>82</v>
      </c>
      <c r="D41" s="3">
        <f>G41+J41+M41</f>
        <v>45</v>
      </c>
      <c r="E41" s="3">
        <f>H41+K41+N41</f>
        <v>37</v>
      </c>
      <c r="F41" s="3">
        <f>G41+H41</f>
        <v>22</v>
      </c>
      <c r="G41" s="3">
        <v>11</v>
      </c>
      <c r="H41" s="3">
        <v>11</v>
      </c>
      <c r="I41" s="3">
        <f>J41+K41</f>
        <v>30</v>
      </c>
      <c r="J41" s="3">
        <v>18</v>
      </c>
      <c r="K41" s="3">
        <v>12</v>
      </c>
      <c r="L41" s="3">
        <f>M41+N41</f>
        <v>30</v>
      </c>
      <c r="M41" s="3">
        <v>16</v>
      </c>
      <c r="N41" s="3">
        <v>14</v>
      </c>
    </row>
    <row r="42" spans="1:14" ht="15.75" customHeight="1">
      <c r="A42" s="62"/>
      <c r="B42" s="5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>
      <c r="A43" s="89" t="s">
        <v>95</v>
      </c>
      <c r="B43" s="90"/>
      <c r="C43" s="38">
        <f aca="true" t="shared" si="17" ref="C43:N43">SUM(C44:C58)</f>
        <v>17606</v>
      </c>
      <c r="D43" s="38">
        <f t="shared" si="17"/>
        <v>8966</v>
      </c>
      <c r="E43" s="38">
        <f t="shared" si="17"/>
        <v>8640</v>
      </c>
      <c r="F43" s="38">
        <f t="shared" si="17"/>
        <v>5507</v>
      </c>
      <c r="G43" s="38">
        <f t="shared" si="17"/>
        <v>2752</v>
      </c>
      <c r="H43" s="38">
        <f t="shared" si="17"/>
        <v>2755</v>
      </c>
      <c r="I43" s="38">
        <f t="shared" si="17"/>
        <v>6017</v>
      </c>
      <c r="J43" s="38">
        <f t="shared" si="17"/>
        <v>3177</v>
      </c>
      <c r="K43" s="38">
        <f t="shared" si="17"/>
        <v>2840</v>
      </c>
      <c r="L43" s="38">
        <f t="shared" si="17"/>
        <v>6082</v>
      </c>
      <c r="M43" s="38">
        <f t="shared" si="17"/>
        <v>3037</v>
      </c>
      <c r="N43" s="38">
        <f t="shared" si="17"/>
        <v>3045</v>
      </c>
    </row>
    <row r="44" spans="1:14" ht="15.75" customHeight="1">
      <c r="A44" s="62"/>
      <c r="B44" s="51" t="s">
        <v>61</v>
      </c>
      <c r="C44" s="3">
        <f aca="true" t="shared" si="18" ref="C44:C58">D44+E44</f>
        <v>1651</v>
      </c>
      <c r="D44" s="3">
        <f aca="true" t="shared" si="19" ref="D44:D58">G44+J44+M44</f>
        <v>800</v>
      </c>
      <c r="E44" s="3">
        <f aca="true" t="shared" si="20" ref="E44:E58">H44+K44+N44</f>
        <v>851</v>
      </c>
      <c r="F44" s="3">
        <f aca="true" t="shared" si="21" ref="F44:F58">G44+H44</f>
        <v>500</v>
      </c>
      <c r="G44" s="3">
        <v>240</v>
      </c>
      <c r="H44" s="3">
        <v>260</v>
      </c>
      <c r="I44" s="3">
        <f aca="true" t="shared" si="22" ref="I44:I58">J44+K44</f>
        <v>574</v>
      </c>
      <c r="J44" s="3">
        <v>279</v>
      </c>
      <c r="K44" s="3">
        <v>295</v>
      </c>
      <c r="L44" s="3">
        <f aca="true" t="shared" si="23" ref="L44:L58">M44+N44</f>
        <v>577</v>
      </c>
      <c r="M44" s="3">
        <v>281</v>
      </c>
      <c r="N44" s="3">
        <v>296</v>
      </c>
    </row>
    <row r="45" spans="1:14" ht="15.75" customHeight="1">
      <c r="A45" s="62"/>
      <c r="B45" s="51" t="s">
        <v>62</v>
      </c>
      <c r="C45" s="3">
        <f t="shared" si="18"/>
        <v>3008</v>
      </c>
      <c r="D45" s="3">
        <f t="shared" si="19"/>
        <v>1533</v>
      </c>
      <c r="E45" s="3">
        <f t="shared" si="20"/>
        <v>1475</v>
      </c>
      <c r="F45" s="3">
        <f t="shared" si="21"/>
        <v>970</v>
      </c>
      <c r="G45" s="3">
        <v>474</v>
      </c>
      <c r="H45" s="3">
        <v>496</v>
      </c>
      <c r="I45" s="3">
        <f t="shared" si="22"/>
        <v>1033</v>
      </c>
      <c r="J45" s="3">
        <v>559</v>
      </c>
      <c r="K45" s="3">
        <v>474</v>
      </c>
      <c r="L45" s="3">
        <f t="shared" si="23"/>
        <v>1005</v>
      </c>
      <c r="M45" s="3">
        <v>500</v>
      </c>
      <c r="N45" s="3">
        <v>505</v>
      </c>
    </row>
    <row r="46" spans="1:14" ht="15.75" customHeight="1">
      <c r="A46" s="62"/>
      <c r="B46" s="51" t="s">
        <v>63</v>
      </c>
      <c r="C46" s="3">
        <f t="shared" si="18"/>
        <v>2505</v>
      </c>
      <c r="D46" s="3">
        <f t="shared" si="19"/>
        <v>1324</v>
      </c>
      <c r="E46" s="3">
        <f t="shared" si="20"/>
        <v>1181</v>
      </c>
      <c r="F46" s="3">
        <f t="shared" si="21"/>
        <v>747</v>
      </c>
      <c r="G46" s="3">
        <v>395</v>
      </c>
      <c r="H46" s="3">
        <v>352</v>
      </c>
      <c r="I46" s="3">
        <f t="shared" si="22"/>
        <v>874</v>
      </c>
      <c r="J46" s="3">
        <v>481</v>
      </c>
      <c r="K46" s="3">
        <v>393</v>
      </c>
      <c r="L46" s="3">
        <f t="shared" si="23"/>
        <v>884</v>
      </c>
      <c r="M46" s="3">
        <v>448</v>
      </c>
      <c r="N46" s="3">
        <v>436</v>
      </c>
    </row>
    <row r="47" spans="1:14" ht="15.75" customHeight="1">
      <c r="A47" s="62"/>
      <c r="B47" s="51" t="s">
        <v>64</v>
      </c>
      <c r="C47" s="3">
        <f t="shared" si="18"/>
        <v>2108</v>
      </c>
      <c r="D47" s="3">
        <f t="shared" si="19"/>
        <v>1084</v>
      </c>
      <c r="E47" s="3">
        <f t="shared" si="20"/>
        <v>1024</v>
      </c>
      <c r="F47" s="3">
        <f t="shared" si="21"/>
        <v>661</v>
      </c>
      <c r="G47" s="3">
        <v>320</v>
      </c>
      <c r="H47" s="3">
        <v>341</v>
      </c>
      <c r="I47" s="3">
        <f t="shared" si="22"/>
        <v>696</v>
      </c>
      <c r="J47" s="3">
        <v>380</v>
      </c>
      <c r="K47" s="3">
        <v>316</v>
      </c>
      <c r="L47" s="3">
        <f t="shared" si="23"/>
        <v>751</v>
      </c>
      <c r="M47" s="3">
        <v>384</v>
      </c>
      <c r="N47" s="3">
        <v>367</v>
      </c>
    </row>
    <row r="48" spans="1:14" ht="15.75" customHeight="1">
      <c r="A48" s="62"/>
      <c r="B48" s="51" t="s">
        <v>65</v>
      </c>
      <c r="C48" s="3">
        <f t="shared" si="18"/>
        <v>2973</v>
      </c>
      <c r="D48" s="3">
        <f t="shared" si="19"/>
        <v>1526</v>
      </c>
      <c r="E48" s="3">
        <f t="shared" si="20"/>
        <v>1447</v>
      </c>
      <c r="F48" s="3">
        <f t="shared" si="21"/>
        <v>908</v>
      </c>
      <c r="G48" s="3">
        <v>453</v>
      </c>
      <c r="H48" s="3">
        <v>455</v>
      </c>
      <c r="I48" s="3">
        <f t="shared" si="22"/>
        <v>1034</v>
      </c>
      <c r="J48" s="3">
        <v>535</v>
      </c>
      <c r="K48" s="3">
        <v>499</v>
      </c>
      <c r="L48" s="3">
        <f t="shared" si="23"/>
        <v>1031</v>
      </c>
      <c r="M48" s="3">
        <v>538</v>
      </c>
      <c r="N48" s="3">
        <v>493</v>
      </c>
    </row>
    <row r="49" spans="1:14" ht="15.75" customHeight="1">
      <c r="A49" s="62"/>
      <c r="B49" s="51" t="s">
        <v>66</v>
      </c>
      <c r="C49" s="3">
        <f t="shared" si="18"/>
        <v>1937</v>
      </c>
      <c r="D49" s="3">
        <f t="shared" si="19"/>
        <v>970</v>
      </c>
      <c r="E49" s="3">
        <f t="shared" si="20"/>
        <v>967</v>
      </c>
      <c r="F49" s="3">
        <f t="shared" si="21"/>
        <v>643</v>
      </c>
      <c r="G49" s="3">
        <v>319</v>
      </c>
      <c r="H49" s="3">
        <v>324</v>
      </c>
      <c r="I49" s="3">
        <f t="shared" si="22"/>
        <v>655</v>
      </c>
      <c r="J49" s="3">
        <v>341</v>
      </c>
      <c r="K49" s="3">
        <v>314</v>
      </c>
      <c r="L49" s="3">
        <f t="shared" si="23"/>
        <v>639</v>
      </c>
      <c r="M49" s="3">
        <v>310</v>
      </c>
      <c r="N49" s="3">
        <v>329</v>
      </c>
    </row>
    <row r="50" spans="1:14" ht="15.75" customHeight="1">
      <c r="A50" s="62"/>
      <c r="B50" s="51" t="s">
        <v>42</v>
      </c>
      <c r="C50" s="3">
        <f t="shared" si="18"/>
        <v>693</v>
      </c>
      <c r="D50" s="3">
        <f t="shared" si="19"/>
        <v>344</v>
      </c>
      <c r="E50" s="3">
        <f t="shared" si="20"/>
        <v>349</v>
      </c>
      <c r="F50" s="3">
        <f t="shared" si="21"/>
        <v>221</v>
      </c>
      <c r="G50" s="3">
        <v>102</v>
      </c>
      <c r="H50" s="3">
        <v>119</v>
      </c>
      <c r="I50" s="3">
        <f t="shared" si="22"/>
        <v>235</v>
      </c>
      <c r="J50" s="3">
        <v>124</v>
      </c>
      <c r="K50" s="3">
        <v>111</v>
      </c>
      <c r="L50" s="3">
        <f t="shared" si="23"/>
        <v>237</v>
      </c>
      <c r="M50" s="3">
        <v>118</v>
      </c>
      <c r="N50" s="3">
        <v>119</v>
      </c>
    </row>
    <row r="51" spans="1:14" ht="15.75" customHeight="1">
      <c r="A51" s="62"/>
      <c r="B51" s="51" t="s">
        <v>43</v>
      </c>
      <c r="C51" s="3">
        <f t="shared" si="18"/>
        <v>687</v>
      </c>
      <c r="D51" s="3">
        <f t="shared" si="19"/>
        <v>351</v>
      </c>
      <c r="E51" s="3">
        <f t="shared" si="20"/>
        <v>336</v>
      </c>
      <c r="F51" s="3">
        <f t="shared" si="21"/>
        <v>197</v>
      </c>
      <c r="G51" s="3">
        <v>102</v>
      </c>
      <c r="H51" s="3">
        <v>95</v>
      </c>
      <c r="I51" s="3">
        <f t="shared" si="22"/>
        <v>235</v>
      </c>
      <c r="J51" s="3">
        <v>125</v>
      </c>
      <c r="K51" s="3">
        <v>110</v>
      </c>
      <c r="L51" s="3">
        <f t="shared" si="23"/>
        <v>255</v>
      </c>
      <c r="M51" s="3">
        <v>124</v>
      </c>
      <c r="N51" s="3">
        <v>131</v>
      </c>
    </row>
    <row r="52" spans="1:14" ht="15.75" customHeight="1">
      <c r="A52" s="62"/>
      <c r="B52" s="51" t="s">
        <v>88</v>
      </c>
      <c r="C52" s="3">
        <f t="shared" si="18"/>
        <v>744</v>
      </c>
      <c r="D52" s="3">
        <f t="shared" si="19"/>
        <v>374</v>
      </c>
      <c r="E52" s="3">
        <f t="shared" si="20"/>
        <v>370</v>
      </c>
      <c r="F52" s="3">
        <f t="shared" si="21"/>
        <v>246</v>
      </c>
      <c r="G52" s="3">
        <v>135</v>
      </c>
      <c r="H52" s="3">
        <v>111</v>
      </c>
      <c r="I52" s="3">
        <f t="shared" si="22"/>
        <v>246</v>
      </c>
      <c r="J52" s="3">
        <v>120</v>
      </c>
      <c r="K52" s="3">
        <v>126</v>
      </c>
      <c r="L52" s="3">
        <f t="shared" si="23"/>
        <v>252</v>
      </c>
      <c r="M52" s="3">
        <v>119</v>
      </c>
      <c r="N52" s="3">
        <v>133</v>
      </c>
    </row>
    <row r="53" spans="1:14" ht="15.75" customHeight="1">
      <c r="A53" s="62"/>
      <c r="B53" s="51" t="s">
        <v>33</v>
      </c>
      <c r="C53" s="3">
        <f t="shared" si="18"/>
        <v>152</v>
      </c>
      <c r="D53" s="3">
        <f t="shared" si="19"/>
        <v>77</v>
      </c>
      <c r="E53" s="3">
        <f t="shared" si="20"/>
        <v>75</v>
      </c>
      <c r="F53" s="3">
        <f t="shared" si="21"/>
        <v>40</v>
      </c>
      <c r="G53" s="3">
        <v>21</v>
      </c>
      <c r="H53" s="3">
        <v>19</v>
      </c>
      <c r="I53" s="3">
        <f t="shared" si="22"/>
        <v>55</v>
      </c>
      <c r="J53" s="3">
        <v>31</v>
      </c>
      <c r="K53" s="3">
        <v>24</v>
      </c>
      <c r="L53" s="3">
        <f t="shared" si="23"/>
        <v>57</v>
      </c>
      <c r="M53" s="3">
        <v>25</v>
      </c>
      <c r="N53" s="3">
        <v>32</v>
      </c>
    </row>
    <row r="54" spans="1:14" ht="15.75" customHeight="1">
      <c r="A54" s="62"/>
      <c r="B54" s="51" t="s">
        <v>34</v>
      </c>
      <c r="C54" s="3">
        <f t="shared" si="18"/>
        <v>336</v>
      </c>
      <c r="D54" s="3">
        <f t="shared" si="19"/>
        <v>179</v>
      </c>
      <c r="E54" s="3">
        <f t="shared" si="20"/>
        <v>157</v>
      </c>
      <c r="F54" s="3">
        <f t="shared" si="21"/>
        <v>103</v>
      </c>
      <c r="G54" s="3">
        <v>49</v>
      </c>
      <c r="H54" s="3">
        <v>54</v>
      </c>
      <c r="I54" s="3">
        <f t="shared" si="22"/>
        <v>124</v>
      </c>
      <c r="J54" s="3">
        <v>72</v>
      </c>
      <c r="K54" s="3">
        <v>52</v>
      </c>
      <c r="L54" s="3">
        <f t="shared" si="23"/>
        <v>109</v>
      </c>
      <c r="M54" s="3">
        <v>58</v>
      </c>
      <c r="N54" s="3">
        <v>51</v>
      </c>
    </row>
    <row r="55" spans="1:14" ht="15.75" customHeight="1">
      <c r="A55" s="62"/>
      <c r="B55" s="51" t="s">
        <v>35</v>
      </c>
      <c r="C55" s="3">
        <f t="shared" si="18"/>
        <v>462</v>
      </c>
      <c r="D55" s="3">
        <f t="shared" si="19"/>
        <v>222</v>
      </c>
      <c r="E55" s="3">
        <f t="shared" si="20"/>
        <v>240</v>
      </c>
      <c r="F55" s="3">
        <f t="shared" si="21"/>
        <v>162</v>
      </c>
      <c r="G55" s="3">
        <v>87</v>
      </c>
      <c r="H55" s="3">
        <v>75</v>
      </c>
      <c r="I55" s="3">
        <f t="shared" si="22"/>
        <v>148</v>
      </c>
      <c r="J55" s="3">
        <v>76</v>
      </c>
      <c r="K55" s="3">
        <v>72</v>
      </c>
      <c r="L55" s="3">
        <f t="shared" si="23"/>
        <v>152</v>
      </c>
      <c r="M55" s="3">
        <v>59</v>
      </c>
      <c r="N55" s="3">
        <v>93</v>
      </c>
    </row>
    <row r="56" spans="1:14" ht="15.75" customHeight="1">
      <c r="A56" s="62"/>
      <c r="B56" s="51" t="s">
        <v>36</v>
      </c>
      <c r="C56" s="3">
        <f t="shared" si="18"/>
        <v>0</v>
      </c>
      <c r="D56" s="3">
        <f t="shared" si="19"/>
        <v>0</v>
      </c>
      <c r="E56" s="3">
        <f t="shared" si="20"/>
        <v>0</v>
      </c>
      <c r="F56" s="3">
        <f t="shared" si="21"/>
        <v>0</v>
      </c>
      <c r="G56" s="3">
        <v>0</v>
      </c>
      <c r="H56" s="3">
        <v>0</v>
      </c>
      <c r="I56" s="3">
        <f t="shared" si="22"/>
        <v>0</v>
      </c>
      <c r="J56" s="3">
        <v>0</v>
      </c>
      <c r="K56" s="3">
        <v>0</v>
      </c>
      <c r="L56" s="3">
        <f t="shared" si="23"/>
        <v>0</v>
      </c>
      <c r="M56" s="3">
        <v>0</v>
      </c>
      <c r="N56" s="3">
        <v>0</v>
      </c>
    </row>
    <row r="57" spans="1:14" ht="15.75" customHeight="1">
      <c r="A57" s="62"/>
      <c r="B57" s="51" t="s">
        <v>89</v>
      </c>
      <c r="C57" s="3">
        <f t="shared" si="18"/>
        <v>20</v>
      </c>
      <c r="D57" s="3">
        <f t="shared" si="19"/>
        <v>10</v>
      </c>
      <c r="E57" s="3">
        <f t="shared" si="20"/>
        <v>10</v>
      </c>
      <c r="F57" s="3">
        <f t="shared" si="21"/>
        <v>9</v>
      </c>
      <c r="G57" s="3">
        <v>4</v>
      </c>
      <c r="H57" s="3">
        <v>5</v>
      </c>
      <c r="I57" s="3">
        <f t="shared" si="22"/>
        <v>7</v>
      </c>
      <c r="J57" s="3">
        <v>3</v>
      </c>
      <c r="K57" s="3">
        <v>4</v>
      </c>
      <c r="L57" s="3">
        <f t="shared" si="23"/>
        <v>4</v>
      </c>
      <c r="M57" s="3">
        <v>3</v>
      </c>
      <c r="N57" s="3">
        <v>1</v>
      </c>
    </row>
    <row r="58" spans="1:14" ht="15.75" customHeight="1">
      <c r="A58" s="62"/>
      <c r="B58" s="51" t="s">
        <v>37</v>
      </c>
      <c r="C58" s="3">
        <f t="shared" si="18"/>
        <v>330</v>
      </c>
      <c r="D58" s="3">
        <f t="shared" si="19"/>
        <v>172</v>
      </c>
      <c r="E58" s="3">
        <f t="shared" si="20"/>
        <v>158</v>
      </c>
      <c r="F58" s="3">
        <f t="shared" si="21"/>
        <v>100</v>
      </c>
      <c r="G58" s="3">
        <v>51</v>
      </c>
      <c r="H58" s="3">
        <v>49</v>
      </c>
      <c r="I58" s="3">
        <f t="shared" si="22"/>
        <v>101</v>
      </c>
      <c r="J58" s="3">
        <v>51</v>
      </c>
      <c r="K58" s="3">
        <v>50</v>
      </c>
      <c r="L58" s="3">
        <f t="shared" si="23"/>
        <v>129</v>
      </c>
      <c r="M58" s="3">
        <v>70</v>
      </c>
      <c r="N58" s="3">
        <v>59</v>
      </c>
    </row>
    <row r="59" spans="1:14" ht="15.75" customHeight="1">
      <c r="A59" s="62"/>
      <c r="B59" s="5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91" t="s">
        <v>83</v>
      </c>
      <c r="B60" s="92"/>
      <c r="C60" s="38">
        <f aca="true" t="shared" si="24" ref="C60:N60">SUM(C61:C63)</f>
        <v>18355</v>
      </c>
      <c r="D60" s="38">
        <f t="shared" si="24"/>
        <v>9488</v>
      </c>
      <c r="E60" s="38">
        <f t="shared" si="24"/>
        <v>8867</v>
      </c>
      <c r="F60" s="38">
        <f t="shared" si="24"/>
        <v>5888</v>
      </c>
      <c r="G60" s="38">
        <f t="shared" si="24"/>
        <v>3047</v>
      </c>
      <c r="H60" s="38">
        <f t="shared" si="24"/>
        <v>2841</v>
      </c>
      <c r="I60" s="38">
        <f t="shared" si="24"/>
        <v>6208</v>
      </c>
      <c r="J60" s="38">
        <f t="shared" si="24"/>
        <v>3241</v>
      </c>
      <c r="K60" s="38">
        <f t="shared" si="24"/>
        <v>2967</v>
      </c>
      <c r="L60" s="38">
        <f t="shared" si="24"/>
        <v>6259</v>
      </c>
      <c r="M60" s="38">
        <f t="shared" si="24"/>
        <v>3200</v>
      </c>
      <c r="N60" s="38">
        <f t="shared" si="24"/>
        <v>3059</v>
      </c>
    </row>
    <row r="61" spans="1:14" ht="15.75" customHeight="1">
      <c r="A61" s="62"/>
      <c r="B61" s="51" t="s">
        <v>67</v>
      </c>
      <c r="C61" s="3">
        <f>D61+E61</f>
        <v>17230</v>
      </c>
      <c r="D61" s="3">
        <f aca="true" t="shared" si="25" ref="D61:E63">G61+J61+M61</f>
        <v>8940</v>
      </c>
      <c r="E61" s="3">
        <f t="shared" si="25"/>
        <v>8290</v>
      </c>
      <c r="F61" s="3">
        <f>G61+H61</f>
        <v>5567</v>
      </c>
      <c r="G61" s="3">
        <v>2891</v>
      </c>
      <c r="H61" s="3">
        <v>2676</v>
      </c>
      <c r="I61" s="3">
        <f>J61+K61</f>
        <v>5800</v>
      </c>
      <c r="J61" s="3">
        <v>3052</v>
      </c>
      <c r="K61" s="3">
        <v>2748</v>
      </c>
      <c r="L61" s="3">
        <f>M61+N61</f>
        <v>5863</v>
      </c>
      <c r="M61" s="3">
        <v>2997</v>
      </c>
      <c r="N61" s="3">
        <v>2866</v>
      </c>
    </row>
    <row r="62" spans="1:14" ht="15.75" customHeight="1">
      <c r="A62" s="62"/>
      <c r="B62" s="51" t="s">
        <v>68</v>
      </c>
      <c r="C62" s="3">
        <f>D62+E62</f>
        <v>899</v>
      </c>
      <c r="D62" s="3">
        <f t="shared" si="25"/>
        <v>433</v>
      </c>
      <c r="E62" s="3">
        <f t="shared" si="25"/>
        <v>466</v>
      </c>
      <c r="F62" s="3">
        <f>G62+H62</f>
        <v>254</v>
      </c>
      <c r="G62" s="3">
        <v>123</v>
      </c>
      <c r="H62" s="3">
        <v>131</v>
      </c>
      <c r="I62" s="3">
        <f>J62+K62</f>
        <v>331</v>
      </c>
      <c r="J62" s="3">
        <v>153</v>
      </c>
      <c r="K62" s="3">
        <v>178</v>
      </c>
      <c r="L62" s="3">
        <f>M62+N62</f>
        <v>314</v>
      </c>
      <c r="M62" s="3">
        <v>157</v>
      </c>
      <c r="N62" s="3">
        <v>157</v>
      </c>
    </row>
    <row r="63" spans="1:14" ht="15.75" customHeight="1">
      <c r="A63" s="77"/>
      <c r="B63" s="78" t="s">
        <v>38</v>
      </c>
      <c r="C63" s="79">
        <f>D63+E63</f>
        <v>226</v>
      </c>
      <c r="D63" s="79">
        <f t="shared" si="25"/>
        <v>115</v>
      </c>
      <c r="E63" s="79">
        <f t="shared" si="25"/>
        <v>111</v>
      </c>
      <c r="F63" s="79">
        <f>G63+H63</f>
        <v>67</v>
      </c>
      <c r="G63" s="79">
        <v>33</v>
      </c>
      <c r="H63" s="79">
        <v>34</v>
      </c>
      <c r="I63" s="79">
        <f>J63+K63</f>
        <v>77</v>
      </c>
      <c r="J63" s="79">
        <v>36</v>
      </c>
      <c r="K63" s="79">
        <v>41</v>
      </c>
      <c r="L63" s="79">
        <f>M63+N63</f>
        <v>82</v>
      </c>
      <c r="M63" s="79">
        <v>46</v>
      </c>
      <c r="N63" s="79">
        <v>36</v>
      </c>
    </row>
  </sheetData>
  <mergeCells count="18">
    <mergeCell ref="L2:N2"/>
    <mergeCell ref="C2:E2"/>
    <mergeCell ref="F2:H2"/>
    <mergeCell ref="I2:K2"/>
    <mergeCell ref="A11:B11"/>
    <mergeCell ref="A4:B4"/>
    <mergeCell ref="A5:B5"/>
    <mergeCell ref="A6:B6"/>
    <mergeCell ref="A7:B7"/>
    <mergeCell ref="A2:B3"/>
    <mergeCell ref="A8:B8"/>
    <mergeCell ref="A9:B9"/>
    <mergeCell ref="A10:B10"/>
    <mergeCell ref="A60:B60"/>
    <mergeCell ref="A13:B13"/>
    <mergeCell ref="A25:B25"/>
    <mergeCell ref="A39:B39"/>
    <mergeCell ref="A43:B43"/>
  </mergeCells>
  <printOptions/>
  <pageMargins left="0.7874015748031497" right="0.7874015748031497" top="0.7874015748031497" bottom="0.3937007874015748" header="0.3937007874015748" footer="0.3937007874015748"/>
  <pageSetup firstPageNumber="58" useFirstPageNumber="1" fitToHeight="0" horizontalDpi="300" verticalDpi="300" orientation="portrait" paperSize="9" scale="80" r:id="rId1"/>
  <headerFooter alignWithMargins="0">
    <oddHeader>&amp;L&amp;"ＭＳ Ｐゴシック,標準"&amp;18幼稚園</oddHeader>
    <oddFooter>&amp;C&amp;"ＭＳ Ｐ明朝,標準"&amp;14-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SheetLayoutView="100" workbookViewId="0" topLeftCell="A1">
      <pane xSplit="2" ySplit="3" topLeftCell="C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D25" sqref="D25"/>
    </sheetView>
  </sheetViews>
  <sheetFormatPr defaultColWidth="8.796875" defaultRowHeight="14.25"/>
  <cols>
    <col min="1" max="1" width="2.59765625" style="1" customWidth="1"/>
    <col min="2" max="2" width="12.59765625" style="8" customWidth="1"/>
    <col min="3" max="14" width="7.8984375" style="1" customWidth="1"/>
    <col min="15" max="16384" width="9" style="1" customWidth="1"/>
  </cols>
  <sheetData>
    <row r="1" spans="1:2" s="60" customFormat="1" ht="24" customHeight="1">
      <c r="A1" s="59" t="s">
        <v>86</v>
      </c>
      <c r="B1" s="59"/>
    </row>
    <row r="2" spans="1:14" ht="19.5" customHeight="1">
      <c r="A2" s="111" t="s">
        <v>117</v>
      </c>
      <c r="B2" s="112"/>
      <c r="C2" s="112" t="s">
        <v>4</v>
      </c>
      <c r="D2" s="112"/>
      <c r="E2" s="112"/>
      <c r="F2" s="112" t="s">
        <v>18</v>
      </c>
      <c r="G2" s="112"/>
      <c r="H2" s="112"/>
      <c r="I2" s="112" t="s">
        <v>19</v>
      </c>
      <c r="J2" s="112"/>
      <c r="K2" s="112"/>
      <c r="L2" s="112" t="s">
        <v>20</v>
      </c>
      <c r="M2" s="112"/>
      <c r="N2" s="119"/>
    </row>
    <row r="3" spans="1:14" ht="19.5" customHeight="1">
      <c r="A3" s="111"/>
      <c r="B3" s="112"/>
      <c r="C3" s="61" t="s">
        <v>4</v>
      </c>
      <c r="D3" s="61" t="s">
        <v>6</v>
      </c>
      <c r="E3" s="61" t="s">
        <v>7</v>
      </c>
      <c r="F3" s="61" t="s">
        <v>4</v>
      </c>
      <c r="G3" s="61" t="s">
        <v>6</v>
      </c>
      <c r="H3" s="61" t="s">
        <v>7</v>
      </c>
      <c r="I3" s="61" t="s">
        <v>4</v>
      </c>
      <c r="J3" s="61" t="s">
        <v>6</v>
      </c>
      <c r="K3" s="61" t="s">
        <v>7</v>
      </c>
      <c r="L3" s="61" t="s">
        <v>4</v>
      </c>
      <c r="M3" s="61" t="s">
        <v>6</v>
      </c>
      <c r="N3" s="30" t="s">
        <v>7</v>
      </c>
    </row>
    <row r="4" spans="1:14" ht="15.75" customHeight="1">
      <c r="A4" s="117" t="s">
        <v>98</v>
      </c>
      <c r="B4" s="118"/>
      <c r="C4" s="3">
        <f>D4+E4</f>
        <v>24307</v>
      </c>
      <c r="D4" s="3">
        <f aca="true" t="shared" si="0" ref="D4:E7">G4+J4+M4</f>
        <v>12278</v>
      </c>
      <c r="E4" s="3">
        <f t="shared" si="0"/>
        <v>12029</v>
      </c>
      <c r="F4" s="3">
        <f>G4+H4</f>
        <v>6839</v>
      </c>
      <c r="G4" s="3">
        <v>3399</v>
      </c>
      <c r="H4" s="3">
        <v>3440</v>
      </c>
      <c r="I4" s="3">
        <f>J4+K4</f>
        <v>8731</v>
      </c>
      <c r="J4" s="3">
        <v>4520</v>
      </c>
      <c r="K4" s="3">
        <v>4211</v>
      </c>
      <c r="L4" s="3">
        <f>M4+N4</f>
        <v>8737</v>
      </c>
      <c r="M4" s="3">
        <v>4359</v>
      </c>
      <c r="N4" s="3">
        <v>4378</v>
      </c>
    </row>
    <row r="5" spans="1:14" ht="15.75" customHeight="1">
      <c r="A5" s="115" t="s">
        <v>113</v>
      </c>
      <c r="B5" s="116"/>
      <c r="C5" s="3">
        <f>D5+E5</f>
        <v>24588</v>
      </c>
      <c r="D5" s="3">
        <f t="shared" si="0"/>
        <v>12520</v>
      </c>
      <c r="E5" s="3">
        <f t="shared" si="0"/>
        <v>12068</v>
      </c>
      <c r="F5" s="3">
        <f>G5+H5</f>
        <v>7078</v>
      </c>
      <c r="G5" s="3">
        <v>3582</v>
      </c>
      <c r="H5" s="3">
        <v>3496</v>
      </c>
      <c r="I5" s="3">
        <f>J5+K5</f>
        <v>8668</v>
      </c>
      <c r="J5" s="3">
        <v>4363</v>
      </c>
      <c r="K5" s="3">
        <v>4305</v>
      </c>
      <c r="L5" s="3">
        <f>M5+N5</f>
        <v>8842</v>
      </c>
      <c r="M5" s="3">
        <v>4575</v>
      </c>
      <c r="N5" s="3">
        <v>4267</v>
      </c>
    </row>
    <row r="6" spans="1:14" ht="15.75" customHeight="1">
      <c r="A6" s="115" t="s">
        <v>114</v>
      </c>
      <c r="B6" s="116"/>
      <c r="C6" s="3">
        <f>D6+E6</f>
        <v>24554</v>
      </c>
      <c r="D6" s="3">
        <f t="shared" si="0"/>
        <v>12443</v>
      </c>
      <c r="E6" s="3">
        <f t="shared" si="0"/>
        <v>12111</v>
      </c>
      <c r="F6" s="3">
        <f>G6+H6</f>
        <v>7181</v>
      </c>
      <c r="G6" s="3">
        <v>3674</v>
      </c>
      <c r="H6" s="3">
        <v>3507</v>
      </c>
      <c r="I6" s="3">
        <f>J6+K6</f>
        <v>8674</v>
      </c>
      <c r="J6" s="3">
        <v>4395</v>
      </c>
      <c r="K6" s="3">
        <v>4279</v>
      </c>
      <c r="L6" s="3">
        <f>M6+N6</f>
        <v>8699</v>
      </c>
      <c r="M6" s="3">
        <v>4374</v>
      </c>
      <c r="N6" s="3">
        <v>4325</v>
      </c>
    </row>
    <row r="7" spans="1:14" ht="15.75" customHeight="1">
      <c r="A7" s="115" t="s">
        <v>115</v>
      </c>
      <c r="B7" s="116"/>
      <c r="C7" s="3">
        <f>D7+E7</f>
        <v>24533</v>
      </c>
      <c r="D7" s="3">
        <f t="shared" si="0"/>
        <v>12627</v>
      </c>
      <c r="E7" s="3">
        <f t="shared" si="0"/>
        <v>11906</v>
      </c>
      <c r="F7" s="3">
        <f>G7+H7</f>
        <v>7268</v>
      </c>
      <c r="G7" s="3">
        <v>3802</v>
      </c>
      <c r="H7" s="3">
        <v>3466</v>
      </c>
      <c r="I7" s="3">
        <f>J7+K7</f>
        <v>8483</v>
      </c>
      <c r="J7" s="3">
        <v>4354</v>
      </c>
      <c r="K7" s="3">
        <v>4129</v>
      </c>
      <c r="L7" s="3">
        <f>M7+N7</f>
        <v>8782</v>
      </c>
      <c r="M7" s="3">
        <v>4471</v>
      </c>
      <c r="N7" s="3">
        <v>4311</v>
      </c>
    </row>
    <row r="8" spans="1:14" s="64" customFormat="1" ht="15.75" customHeight="1">
      <c r="A8" s="113" t="s">
        <v>116</v>
      </c>
      <c r="B8" s="114"/>
      <c r="C8" s="65">
        <f>C13+C25+C39+C43+C60</f>
        <v>23569</v>
      </c>
      <c r="D8" s="65">
        <f aca="true" t="shared" si="1" ref="D8:N8">D13+D25+D39+D43+D60</f>
        <v>12101</v>
      </c>
      <c r="E8" s="65">
        <f t="shared" si="1"/>
        <v>11468</v>
      </c>
      <c r="F8" s="65">
        <f t="shared" si="1"/>
        <v>7042</v>
      </c>
      <c r="G8" s="65">
        <f t="shared" si="1"/>
        <v>3530</v>
      </c>
      <c r="H8" s="65">
        <f t="shared" si="1"/>
        <v>3512</v>
      </c>
      <c r="I8" s="65">
        <f t="shared" si="1"/>
        <v>8126</v>
      </c>
      <c r="J8" s="65">
        <f t="shared" si="1"/>
        <v>4256</v>
      </c>
      <c r="K8" s="65">
        <f t="shared" si="1"/>
        <v>3870</v>
      </c>
      <c r="L8" s="65">
        <f t="shared" si="1"/>
        <v>8401</v>
      </c>
      <c r="M8" s="65">
        <f t="shared" si="1"/>
        <v>4315</v>
      </c>
      <c r="N8" s="65">
        <f t="shared" si="1"/>
        <v>4086</v>
      </c>
    </row>
    <row r="9" spans="1:14" ht="15.75" customHeight="1">
      <c r="A9" s="115"/>
      <c r="B9" s="11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customHeight="1">
      <c r="A10" s="50"/>
      <c r="B10" s="5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 customHeight="1">
      <c r="A11" s="115"/>
      <c r="B11" s="11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customHeight="1">
      <c r="A12" s="115"/>
      <c r="B12" s="11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customHeight="1">
      <c r="A13" s="91" t="s">
        <v>74</v>
      </c>
      <c r="B13" s="92"/>
      <c r="C13" s="38">
        <f aca="true" t="shared" si="2" ref="C13:N13">SUM(C14:C23)</f>
        <v>2873</v>
      </c>
      <c r="D13" s="38">
        <f t="shared" si="2"/>
        <v>1469</v>
      </c>
      <c r="E13" s="38">
        <f t="shared" si="2"/>
        <v>1404</v>
      </c>
      <c r="F13" s="38">
        <f t="shared" si="2"/>
        <v>859</v>
      </c>
      <c r="G13" s="38">
        <f t="shared" si="2"/>
        <v>437</v>
      </c>
      <c r="H13" s="38">
        <f t="shared" si="2"/>
        <v>422</v>
      </c>
      <c r="I13" s="38">
        <f t="shared" si="2"/>
        <v>966</v>
      </c>
      <c r="J13" s="38">
        <f t="shared" si="2"/>
        <v>474</v>
      </c>
      <c r="K13" s="38">
        <f t="shared" si="2"/>
        <v>492</v>
      </c>
      <c r="L13" s="38">
        <f t="shared" si="2"/>
        <v>1048</v>
      </c>
      <c r="M13" s="38">
        <f t="shared" si="2"/>
        <v>558</v>
      </c>
      <c r="N13" s="38">
        <f t="shared" si="2"/>
        <v>490</v>
      </c>
    </row>
    <row r="14" spans="1:14" ht="15.75" customHeight="1">
      <c r="A14" s="62"/>
      <c r="B14" s="51" t="s">
        <v>51</v>
      </c>
      <c r="C14" s="3">
        <f aca="true" t="shared" si="3" ref="C14:C23">D14+E14</f>
        <v>237</v>
      </c>
      <c r="D14" s="3">
        <f aca="true" t="shared" si="4" ref="D14:D23">G14+J14+M14</f>
        <v>126</v>
      </c>
      <c r="E14" s="3">
        <f aca="true" t="shared" si="5" ref="E14:E23">H14+K14+N14</f>
        <v>111</v>
      </c>
      <c r="F14" s="3">
        <f aca="true" t="shared" si="6" ref="F14:F23">G14+H14</f>
        <v>75</v>
      </c>
      <c r="G14" s="3">
        <v>37</v>
      </c>
      <c r="H14" s="3">
        <v>38</v>
      </c>
      <c r="I14" s="3">
        <f aca="true" t="shared" si="7" ref="I14:I23">J14+K14</f>
        <v>75</v>
      </c>
      <c r="J14" s="3">
        <v>38</v>
      </c>
      <c r="K14" s="3">
        <v>37</v>
      </c>
      <c r="L14" s="3">
        <f aca="true" t="shared" si="8" ref="L14:L23">M14+N14</f>
        <v>87</v>
      </c>
      <c r="M14" s="3">
        <v>51</v>
      </c>
      <c r="N14" s="3">
        <v>36</v>
      </c>
    </row>
    <row r="15" spans="1:14" ht="15.75" customHeight="1">
      <c r="A15" s="62"/>
      <c r="B15" s="51" t="s">
        <v>52</v>
      </c>
      <c r="C15" s="3">
        <f t="shared" si="3"/>
        <v>927</v>
      </c>
      <c r="D15" s="3">
        <f t="shared" si="4"/>
        <v>471</v>
      </c>
      <c r="E15" s="3">
        <f t="shared" si="5"/>
        <v>456</v>
      </c>
      <c r="F15" s="3">
        <f t="shared" si="6"/>
        <v>248</v>
      </c>
      <c r="G15" s="3">
        <v>125</v>
      </c>
      <c r="H15" s="3">
        <v>123</v>
      </c>
      <c r="I15" s="3">
        <f t="shared" si="7"/>
        <v>335</v>
      </c>
      <c r="J15" s="3">
        <v>169</v>
      </c>
      <c r="K15" s="3">
        <v>166</v>
      </c>
      <c r="L15" s="3">
        <f t="shared" si="8"/>
        <v>344</v>
      </c>
      <c r="M15" s="3">
        <v>177</v>
      </c>
      <c r="N15" s="3">
        <v>167</v>
      </c>
    </row>
    <row r="16" spans="1:14" ht="15.75" customHeight="1">
      <c r="A16" s="62"/>
      <c r="B16" s="51" t="s">
        <v>53</v>
      </c>
      <c r="C16" s="3">
        <f t="shared" si="3"/>
        <v>155</v>
      </c>
      <c r="D16" s="3">
        <f t="shared" si="4"/>
        <v>80</v>
      </c>
      <c r="E16" s="3">
        <f t="shared" si="5"/>
        <v>75</v>
      </c>
      <c r="F16" s="3">
        <f t="shared" si="6"/>
        <v>40</v>
      </c>
      <c r="G16" s="3">
        <v>21</v>
      </c>
      <c r="H16" s="3">
        <v>19</v>
      </c>
      <c r="I16" s="3">
        <f t="shared" si="7"/>
        <v>55</v>
      </c>
      <c r="J16" s="3">
        <v>26</v>
      </c>
      <c r="K16" s="3">
        <v>29</v>
      </c>
      <c r="L16" s="3">
        <f t="shared" si="8"/>
        <v>60</v>
      </c>
      <c r="M16" s="3">
        <v>33</v>
      </c>
      <c r="N16" s="3">
        <v>27</v>
      </c>
    </row>
    <row r="17" spans="1:14" ht="15.75" customHeight="1">
      <c r="A17" s="62"/>
      <c r="B17" s="51" t="s">
        <v>41</v>
      </c>
      <c r="C17" s="3">
        <f t="shared" si="3"/>
        <v>206</v>
      </c>
      <c r="D17" s="3">
        <f t="shared" si="4"/>
        <v>100</v>
      </c>
      <c r="E17" s="3">
        <f t="shared" si="5"/>
        <v>106</v>
      </c>
      <c r="F17" s="3">
        <f t="shared" si="6"/>
        <v>70</v>
      </c>
      <c r="G17" s="3">
        <v>33</v>
      </c>
      <c r="H17" s="3">
        <v>37</v>
      </c>
      <c r="I17" s="3">
        <f t="shared" si="7"/>
        <v>73</v>
      </c>
      <c r="J17" s="3">
        <v>34</v>
      </c>
      <c r="K17" s="3">
        <v>39</v>
      </c>
      <c r="L17" s="3">
        <f t="shared" si="8"/>
        <v>63</v>
      </c>
      <c r="M17" s="3">
        <v>33</v>
      </c>
      <c r="N17" s="3">
        <v>30</v>
      </c>
    </row>
    <row r="18" spans="1:14" ht="15.75" customHeight="1">
      <c r="A18" s="62"/>
      <c r="B18" s="51" t="s">
        <v>44</v>
      </c>
      <c r="C18" s="3">
        <f t="shared" si="3"/>
        <v>684</v>
      </c>
      <c r="D18" s="3">
        <f t="shared" si="4"/>
        <v>333</v>
      </c>
      <c r="E18" s="3">
        <f t="shared" si="5"/>
        <v>351</v>
      </c>
      <c r="F18" s="3">
        <f t="shared" si="6"/>
        <v>227</v>
      </c>
      <c r="G18" s="3">
        <v>115</v>
      </c>
      <c r="H18" s="3">
        <v>112</v>
      </c>
      <c r="I18" s="3">
        <f t="shared" si="7"/>
        <v>209</v>
      </c>
      <c r="J18" s="3">
        <v>90</v>
      </c>
      <c r="K18" s="3">
        <v>119</v>
      </c>
      <c r="L18" s="3">
        <f t="shared" si="8"/>
        <v>248</v>
      </c>
      <c r="M18" s="3">
        <v>128</v>
      </c>
      <c r="N18" s="3">
        <v>120</v>
      </c>
    </row>
    <row r="19" spans="1:14" ht="15.75" customHeight="1">
      <c r="A19" s="62"/>
      <c r="B19" s="51" t="s">
        <v>21</v>
      </c>
      <c r="C19" s="3">
        <f t="shared" si="3"/>
        <v>226</v>
      </c>
      <c r="D19" s="3">
        <f t="shared" si="4"/>
        <v>130</v>
      </c>
      <c r="E19" s="3">
        <f t="shared" si="5"/>
        <v>96</v>
      </c>
      <c r="F19" s="3">
        <f t="shared" si="6"/>
        <v>63</v>
      </c>
      <c r="G19" s="3">
        <v>40</v>
      </c>
      <c r="H19" s="3">
        <v>23</v>
      </c>
      <c r="I19" s="3">
        <f t="shared" si="7"/>
        <v>84</v>
      </c>
      <c r="J19" s="3">
        <v>45</v>
      </c>
      <c r="K19" s="3">
        <v>39</v>
      </c>
      <c r="L19" s="3">
        <f t="shared" si="8"/>
        <v>79</v>
      </c>
      <c r="M19" s="3">
        <v>45</v>
      </c>
      <c r="N19" s="3">
        <v>34</v>
      </c>
    </row>
    <row r="20" spans="1:14" ht="15.75" customHeight="1">
      <c r="A20" s="62"/>
      <c r="B20" s="51" t="s">
        <v>22</v>
      </c>
      <c r="C20" s="3">
        <f t="shared" si="3"/>
        <v>156</v>
      </c>
      <c r="D20" s="3">
        <f t="shared" si="4"/>
        <v>76</v>
      </c>
      <c r="E20" s="3">
        <f t="shared" si="5"/>
        <v>80</v>
      </c>
      <c r="F20" s="3">
        <f t="shared" si="6"/>
        <v>52</v>
      </c>
      <c r="G20" s="3">
        <v>24</v>
      </c>
      <c r="H20" s="3">
        <v>28</v>
      </c>
      <c r="I20" s="3">
        <f t="shared" si="7"/>
        <v>45</v>
      </c>
      <c r="J20" s="3">
        <v>21</v>
      </c>
      <c r="K20" s="3">
        <v>24</v>
      </c>
      <c r="L20" s="3">
        <f t="shared" si="8"/>
        <v>59</v>
      </c>
      <c r="M20" s="3">
        <v>31</v>
      </c>
      <c r="N20" s="3">
        <v>28</v>
      </c>
    </row>
    <row r="21" spans="1:14" ht="15.75" customHeight="1">
      <c r="A21" s="62"/>
      <c r="B21" s="51" t="s">
        <v>23</v>
      </c>
      <c r="C21" s="3">
        <f t="shared" si="3"/>
        <v>41</v>
      </c>
      <c r="D21" s="3">
        <f t="shared" si="4"/>
        <v>21</v>
      </c>
      <c r="E21" s="3">
        <f t="shared" si="5"/>
        <v>20</v>
      </c>
      <c r="F21" s="3">
        <f t="shared" si="6"/>
        <v>13</v>
      </c>
      <c r="G21" s="3">
        <v>4</v>
      </c>
      <c r="H21" s="3">
        <v>9</v>
      </c>
      <c r="I21" s="3">
        <f t="shared" si="7"/>
        <v>12</v>
      </c>
      <c r="J21" s="3">
        <v>10</v>
      </c>
      <c r="K21" s="3">
        <v>2</v>
      </c>
      <c r="L21" s="3">
        <f t="shared" si="8"/>
        <v>16</v>
      </c>
      <c r="M21" s="3">
        <v>7</v>
      </c>
      <c r="N21" s="3">
        <v>9</v>
      </c>
    </row>
    <row r="22" spans="1:14" ht="15.75" customHeight="1">
      <c r="A22" s="62"/>
      <c r="B22" s="51" t="s">
        <v>24</v>
      </c>
      <c r="C22" s="3">
        <f t="shared" si="3"/>
        <v>107</v>
      </c>
      <c r="D22" s="3">
        <f t="shared" si="4"/>
        <v>58</v>
      </c>
      <c r="E22" s="3">
        <f t="shared" si="5"/>
        <v>49</v>
      </c>
      <c r="F22" s="3">
        <f t="shared" si="6"/>
        <v>30</v>
      </c>
      <c r="G22" s="3">
        <v>17</v>
      </c>
      <c r="H22" s="3">
        <v>13</v>
      </c>
      <c r="I22" s="3">
        <f t="shared" si="7"/>
        <v>39</v>
      </c>
      <c r="J22" s="3">
        <v>19</v>
      </c>
      <c r="K22" s="3">
        <v>20</v>
      </c>
      <c r="L22" s="3">
        <f t="shared" si="8"/>
        <v>38</v>
      </c>
      <c r="M22" s="3">
        <v>22</v>
      </c>
      <c r="N22" s="3">
        <v>16</v>
      </c>
    </row>
    <row r="23" spans="1:14" ht="15.75" customHeight="1">
      <c r="A23" s="62"/>
      <c r="B23" s="51" t="s">
        <v>25</v>
      </c>
      <c r="C23" s="3">
        <f t="shared" si="3"/>
        <v>134</v>
      </c>
      <c r="D23" s="3">
        <f t="shared" si="4"/>
        <v>74</v>
      </c>
      <c r="E23" s="3">
        <f t="shared" si="5"/>
        <v>60</v>
      </c>
      <c r="F23" s="3">
        <f t="shared" si="6"/>
        <v>41</v>
      </c>
      <c r="G23" s="3">
        <v>21</v>
      </c>
      <c r="H23" s="3">
        <v>20</v>
      </c>
      <c r="I23" s="3">
        <f t="shared" si="7"/>
        <v>39</v>
      </c>
      <c r="J23" s="3">
        <v>22</v>
      </c>
      <c r="K23" s="3">
        <v>17</v>
      </c>
      <c r="L23" s="3">
        <f t="shared" si="8"/>
        <v>54</v>
      </c>
      <c r="M23" s="3">
        <v>31</v>
      </c>
      <c r="N23" s="3">
        <v>23</v>
      </c>
    </row>
    <row r="24" spans="1:14" ht="15.75" customHeight="1">
      <c r="A24" s="62"/>
      <c r="B24" s="5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>
      <c r="A25" s="91" t="s">
        <v>77</v>
      </c>
      <c r="B25" s="92"/>
      <c r="C25" s="38">
        <f aca="true" t="shared" si="9" ref="C25:N25">SUM(C26:C37)</f>
        <v>6093</v>
      </c>
      <c r="D25" s="38">
        <f t="shared" si="9"/>
        <v>3186</v>
      </c>
      <c r="E25" s="38">
        <f t="shared" si="9"/>
        <v>2907</v>
      </c>
      <c r="F25" s="38">
        <f t="shared" si="9"/>
        <v>1696</v>
      </c>
      <c r="G25" s="38">
        <f t="shared" si="9"/>
        <v>875</v>
      </c>
      <c r="H25" s="38">
        <f t="shared" si="9"/>
        <v>821</v>
      </c>
      <c r="I25" s="38">
        <f t="shared" si="9"/>
        <v>2160</v>
      </c>
      <c r="J25" s="38">
        <f t="shared" si="9"/>
        <v>1148</v>
      </c>
      <c r="K25" s="38">
        <f t="shared" si="9"/>
        <v>1012</v>
      </c>
      <c r="L25" s="38">
        <f t="shared" si="9"/>
        <v>2237</v>
      </c>
      <c r="M25" s="38">
        <f t="shared" si="9"/>
        <v>1163</v>
      </c>
      <c r="N25" s="38">
        <f t="shared" si="9"/>
        <v>1074</v>
      </c>
    </row>
    <row r="26" spans="1:14" ht="15.75" customHeight="1">
      <c r="A26" s="62"/>
      <c r="B26" s="51" t="s">
        <v>54</v>
      </c>
      <c r="C26" s="3">
        <f aca="true" t="shared" si="10" ref="C26:C37">D26+E26</f>
        <v>128</v>
      </c>
      <c r="D26" s="3">
        <f aca="true" t="shared" si="11" ref="D26:D37">G26+J26+M26</f>
        <v>66</v>
      </c>
      <c r="E26" s="3">
        <f aca="true" t="shared" si="12" ref="E26:E37">H26+K26+N26</f>
        <v>62</v>
      </c>
      <c r="F26" s="3">
        <f aca="true" t="shared" si="13" ref="F26:F37">G26+H26</f>
        <v>38</v>
      </c>
      <c r="G26" s="3">
        <v>24</v>
      </c>
      <c r="H26" s="3">
        <v>14</v>
      </c>
      <c r="I26" s="3">
        <f aca="true" t="shared" si="14" ref="I26:I37">J26+K26</f>
        <v>44</v>
      </c>
      <c r="J26" s="3">
        <v>20</v>
      </c>
      <c r="K26" s="3">
        <v>24</v>
      </c>
      <c r="L26" s="3">
        <f aca="true" t="shared" si="15" ref="L26:L37">M26+N26</f>
        <v>46</v>
      </c>
      <c r="M26" s="3">
        <v>22</v>
      </c>
      <c r="N26" s="3">
        <v>24</v>
      </c>
    </row>
    <row r="27" spans="1:14" ht="15.75" customHeight="1">
      <c r="A27" s="62"/>
      <c r="B27" s="51" t="s">
        <v>55</v>
      </c>
      <c r="C27" s="3">
        <f t="shared" si="10"/>
        <v>973</v>
      </c>
      <c r="D27" s="3">
        <f t="shared" si="11"/>
        <v>505</v>
      </c>
      <c r="E27" s="3">
        <f t="shared" si="12"/>
        <v>468</v>
      </c>
      <c r="F27" s="3">
        <f t="shared" si="13"/>
        <v>199</v>
      </c>
      <c r="G27" s="3">
        <v>91</v>
      </c>
      <c r="H27" s="3">
        <v>108</v>
      </c>
      <c r="I27" s="3">
        <f t="shared" si="14"/>
        <v>376</v>
      </c>
      <c r="J27" s="3">
        <v>206</v>
      </c>
      <c r="K27" s="3">
        <v>170</v>
      </c>
      <c r="L27" s="3">
        <f t="shared" si="15"/>
        <v>398</v>
      </c>
      <c r="M27" s="3">
        <v>208</v>
      </c>
      <c r="N27" s="3">
        <v>190</v>
      </c>
    </row>
    <row r="28" spans="1:14" ht="15.75" customHeight="1">
      <c r="A28" s="62"/>
      <c r="B28" s="51" t="s">
        <v>56</v>
      </c>
      <c r="C28" s="3">
        <f t="shared" si="10"/>
        <v>0</v>
      </c>
      <c r="D28" s="3">
        <f t="shared" si="11"/>
        <v>0</v>
      </c>
      <c r="E28" s="3">
        <f t="shared" si="12"/>
        <v>0</v>
      </c>
      <c r="F28" s="3">
        <f t="shared" si="13"/>
        <v>0</v>
      </c>
      <c r="G28" s="3">
        <v>0</v>
      </c>
      <c r="H28" s="3">
        <v>0</v>
      </c>
      <c r="I28" s="3">
        <f t="shared" si="14"/>
        <v>0</v>
      </c>
      <c r="J28" s="3">
        <v>0</v>
      </c>
      <c r="K28" s="3">
        <v>0</v>
      </c>
      <c r="L28" s="3">
        <f t="shared" si="15"/>
        <v>0</v>
      </c>
      <c r="M28" s="3">
        <v>0</v>
      </c>
      <c r="N28" s="3">
        <v>0</v>
      </c>
    </row>
    <row r="29" spans="1:14" ht="15.75" customHeight="1">
      <c r="A29" s="62"/>
      <c r="B29" s="51" t="s">
        <v>57</v>
      </c>
      <c r="C29" s="3">
        <f t="shared" si="10"/>
        <v>1067</v>
      </c>
      <c r="D29" s="3">
        <f t="shared" si="11"/>
        <v>551</v>
      </c>
      <c r="E29" s="3">
        <f t="shared" si="12"/>
        <v>516</v>
      </c>
      <c r="F29" s="3">
        <f t="shared" si="13"/>
        <v>313</v>
      </c>
      <c r="G29" s="3">
        <v>152</v>
      </c>
      <c r="H29" s="3">
        <v>161</v>
      </c>
      <c r="I29" s="3">
        <f t="shared" si="14"/>
        <v>356</v>
      </c>
      <c r="J29" s="3">
        <v>199</v>
      </c>
      <c r="K29" s="3">
        <v>157</v>
      </c>
      <c r="L29" s="3">
        <f t="shared" si="15"/>
        <v>398</v>
      </c>
      <c r="M29" s="3">
        <v>200</v>
      </c>
      <c r="N29" s="3">
        <v>198</v>
      </c>
    </row>
    <row r="30" spans="1:14" ht="15.75" customHeight="1">
      <c r="A30" s="62"/>
      <c r="B30" s="51" t="s">
        <v>58</v>
      </c>
      <c r="C30" s="3">
        <f t="shared" si="10"/>
        <v>1183</v>
      </c>
      <c r="D30" s="3">
        <f t="shared" si="11"/>
        <v>635</v>
      </c>
      <c r="E30" s="3">
        <f t="shared" si="12"/>
        <v>548</v>
      </c>
      <c r="F30" s="3">
        <f t="shared" si="13"/>
        <v>355</v>
      </c>
      <c r="G30" s="3">
        <v>205</v>
      </c>
      <c r="H30" s="3">
        <v>150</v>
      </c>
      <c r="I30" s="3">
        <f t="shared" si="14"/>
        <v>418</v>
      </c>
      <c r="J30" s="3">
        <v>227</v>
      </c>
      <c r="K30" s="3">
        <v>191</v>
      </c>
      <c r="L30" s="3">
        <f t="shared" si="15"/>
        <v>410</v>
      </c>
      <c r="M30" s="3">
        <v>203</v>
      </c>
      <c r="N30" s="3">
        <v>207</v>
      </c>
    </row>
    <row r="31" spans="1:14" ht="15.75" customHeight="1">
      <c r="A31" s="62"/>
      <c r="B31" s="51" t="s">
        <v>59</v>
      </c>
      <c r="C31" s="3">
        <f t="shared" si="10"/>
        <v>590</v>
      </c>
      <c r="D31" s="3">
        <f t="shared" si="11"/>
        <v>321</v>
      </c>
      <c r="E31" s="3">
        <f t="shared" si="12"/>
        <v>269</v>
      </c>
      <c r="F31" s="3">
        <f t="shared" si="13"/>
        <v>140</v>
      </c>
      <c r="G31" s="3">
        <v>76</v>
      </c>
      <c r="H31" s="3">
        <v>64</v>
      </c>
      <c r="I31" s="3">
        <f t="shared" si="14"/>
        <v>231</v>
      </c>
      <c r="J31" s="3">
        <v>121</v>
      </c>
      <c r="K31" s="3">
        <v>110</v>
      </c>
      <c r="L31" s="3">
        <f t="shared" si="15"/>
        <v>219</v>
      </c>
      <c r="M31" s="3">
        <v>124</v>
      </c>
      <c r="N31" s="3">
        <v>95</v>
      </c>
    </row>
    <row r="32" spans="1:14" ht="15.75" customHeight="1">
      <c r="A32" s="62"/>
      <c r="B32" s="51" t="s">
        <v>26</v>
      </c>
      <c r="C32" s="3">
        <f t="shared" si="10"/>
        <v>630</v>
      </c>
      <c r="D32" s="3">
        <f t="shared" si="11"/>
        <v>309</v>
      </c>
      <c r="E32" s="3">
        <f t="shared" si="12"/>
        <v>321</v>
      </c>
      <c r="F32" s="3">
        <f t="shared" si="13"/>
        <v>196</v>
      </c>
      <c r="G32" s="3">
        <v>98</v>
      </c>
      <c r="H32" s="3">
        <v>98</v>
      </c>
      <c r="I32" s="3">
        <f t="shared" si="14"/>
        <v>224</v>
      </c>
      <c r="J32" s="3">
        <v>108</v>
      </c>
      <c r="K32" s="3">
        <v>116</v>
      </c>
      <c r="L32" s="3">
        <f t="shared" si="15"/>
        <v>210</v>
      </c>
      <c r="M32" s="3">
        <v>103</v>
      </c>
      <c r="N32" s="3">
        <v>107</v>
      </c>
    </row>
    <row r="33" spans="1:14" ht="15.75" customHeight="1">
      <c r="A33" s="62"/>
      <c r="B33" s="51" t="s">
        <v>27</v>
      </c>
      <c r="C33" s="3">
        <f t="shared" si="10"/>
        <v>553</v>
      </c>
      <c r="D33" s="3">
        <f t="shared" si="11"/>
        <v>291</v>
      </c>
      <c r="E33" s="3">
        <f t="shared" si="12"/>
        <v>262</v>
      </c>
      <c r="F33" s="3">
        <f t="shared" si="13"/>
        <v>173</v>
      </c>
      <c r="G33" s="3">
        <v>84</v>
      </c>
      <c r="H33" s="3">
        <v>89</v>
      </c>
      <c r="I33" s="3">
        <f t="shared" si="14"/>
        <v>184</v>
      </c>
      <c r="J33" s="3">
        <v>100</v>
      </c>
      <c r="K33" s="3">
        <v>84</v>
      </c>
      <c r="L33" s="3">
        <f t="shared" si="15"/>
        <v>196</v>
      </c>
      <c r="M33" s="3">
        <v>107</v>
      </c>
      <c r="N33" s="3">
        <v>89</v>
      </c>
    </row>
    <row r="34" spans="1:14" ht="15.75" customHeight="1">
      <c r="A34" s="62"/>
      <c r="B34" s="51" t="s">
        <v>28</v>
      </c>
      <c r="C34" s="3">
        <f t="shared" si="10"/>
        <v>508</v>
      </c>
      <c r="D34" s="3">
        <f t="shared" si="11"/>
        <v>255</v>
      </c>
      <c r="E34" s="3">
        <f t="shared" si="12"/>
        <v>253</v>
      </c>
      <c r="F34" s="3">
        <f t="shared" si="13"/>
        <v>163</v>
      </c>
      <c r="G34" s="3">
        <v>81</v>
      </c>
      <c r="H34" s="3">
        <v>82</v>
      </c>
      <c r="I34" s="3">
        <f t="shared" si="14"/>
        <v>161</v>
      </c>
      <c r="J34" s="3">
        <v>86</v>
      </c>
      <c r="K34" s="3">
        <v>75</v>
      </c>
      <c r="L34" s="3">
        <f t="shared" si="15"/>
        <v>184</v>
      </c>
      <c r="M34" s="3">
        <v>88</v>
      </c>
      <c r="N34" s="3">
        <v>96</v>
      </c>
    </row>
    <row r="35" spans="1:14" ht="15.75" customHeight="1">
      <c r="A35" s="62"/>
      <c r="B35" s="51" t="s">
        <v>29</v>
      </c>
      <c r="C35" s="3">
        <f t="shared" si="10"/>
        <v>317</v>
      </c>
      <c r="D35" s="3">
        <f t="shared" si="11"/>
        <v>171</v>
      </c>
      <c r="E35" s="3">
        <f t="shared" si="12"/>
        <v>146</v>
      </c>
      <c r="F35" s="3">
        <f t="shared" si="13"/>
        <v>80</v>
      </c>
      <c r="G35" s="3">
        <v>41</v>
      </c>
      <c r="H35" s="3">
        <v>39</v>
      </c>
      <c r="I35" s="3">
        <f t="shared" si="14"/>
        <v>120</v>
      </c>
      <c r="J35" s="3">
        <v>56</v>
      </c>
      <c r="K35" s="3">
        <v>64</v>
      </c>
      <c r="L35" s="3">
        <f t="shared" si="15"/>
        <v>117</v>
      </c>
      <c r="M35" s="3">
        <v>74</v>
      </c>
      <c r="N35" s="3">
        <v>43</v>
      </c>
    </row>
    <row r="36" spans="1:14" ht="15.75" customHeight="1">
      <c r="A36" s="62"/>
      <c r="B36" s="51" t="s">
        <v>30</v>
      </c>
      <c r="C36" s="3">
        <f t="shared" si="10"/>
        <v>0</v>
      </c>
      <c r="D36" s="3">
        <f t="shared" si="11"/>
        <v>0</v>
      </c>
      <c r="E36" s="3">
        <f t="shared" si="12"/>
        <v>0</v>
      </c>
      <c r="F36" s="3">
        <f t="shared" si="13"/>
        <v>0</v>
      </c>
      <c r="G36" s="3">
        <v>0</v>
      </c>
      <c r="H36" s="3">
        <v>0</v>
      </c>
      <c r="I36" s="3">
        <f t="shared" si="14"/>
        <v>0</v>
      </c>
      <c r="J36" s="3">
        <v>0</v>
      </c>
      <c r="K36" s="3">
        <v>0</v>
      </c>
      <c r="L36" s="3">
        <f t="shared" si="15"/>
        <v>0</v>
      </c>
      <c r="M36" s="3">
        <v>0</v>
      </c>
      <c r="N36" s="3">
        <v>0</v>
      </c>
    </row>
    <row r="37" spans="1:14" ht="15.75" customHeight="1">
      <c r="A37" s="62"/>
      <c r="B37" s="51" t="s">
        <v>31</v>
      </c>
      <c r="C37" s="3">
        <f t="shared" si="10"/>
        <v>144</v>
      </c>
      <c r="D37" s="3">
        <f t="shared" si="11"/>
        <v>82</v>
      </c>
      <c r="E37" s="3">
        <f t="shared" si="12"/>
        <v>62</v>
      </c>
      <c r="F37" s="3">
        <f t="shared" si="13"/>
        <v>39</v>
      </c>
      <c r="G37" s="3">
        <v>23</v>
      </c>
      <c r="H37" s="3">
        <v>16</v>
      </c>
      <c r="I37" s="3">
        <f t="shared" si="14"/>
        <v>46</v>
      </c>
      <c r="J37" s="3">
        <v>25</v>
      </c>
      <c r="K37" s="3">
        <v>21</v>
      </c>
      <c r="L37" s="3">
        <f t="shared" si="15"/>
        <v>59</v>
      </c>
      <c r="M37" s="3">
        <v>34</v>
      </c>
      <c r="N37" s="3">
        <v>25</v>
      </c>
    </row>
    <row r="38" spans="1:14" ht="15.75" customHeight="1">
      <c r="A38" s="62"/>
      <c r="B38" s="5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customHeight="1">
      <c r="A39" s="91" t="s">
        <v>78</v>
      </c>
      <c r="B39" s="92"/>
      <c r="C39" s="38">
        <f aca="true" t="shared" si="16" ref="C39:N39">SUM(C40:C41)</f>
        <v>804</v>
      </c>
      <c r="D39" s="38">
        <f t="shared" si="16"/>
        <v>403</v>
      </c>
      <c r="E39" s="38">
        <f t="shared" si="16"/>
        <v>401</v>
      </c>
      <c r="F39" s="38">
        <f t="shared" si="16"/>
        <v>175</v>
      </c>
      <c r="G39" s="38">
        <f t="shared" si="16"/>
        <v>96</v>
      </c>
      <c r="H39" s="38">
        <f t="shared" si="16"/>
        <v>79</v>
      </c>
      <c r="I39" s="38">
        <f t="shared" si="16"/>
        <v>295</v>
      </c>
      <c r="J39" s="38">
        <f t="shared" si="16"/>
        <v>136</v>
      </c>
      <c r="K39" s="38">
        <f t="shared" si="16"/>
        <v>159</v>
      </c>
      <c r="L39" s="38">
        <f t="shared" si="16"/>
        <v>334</v>
      </c>
      <c r="M39" s="38">
        <f t="shared" si="16"/>
        <v>171</v>
      </c>
      <c r="N39" s="38">
        <f t="shared" si="16"/>
        <v>163</v>
      </c>
    </row>
    <row r="40" spans="1:14" ht="15.75" customHeight="1">
      <c r="A40" s="62"/>
      <c r="B40" s="51" t="s">
        <v>60</v>
      </c>
      <c r="C40" s="3">
        <f>D40+E40</f>
        <v>722</v>
      </c>
      <c r="D40" s="3">
        <f>G40+J40+M40</f>
        <v>358</v>
      </c>
      <c r="E40" s="3">
        <f>H40+K40+N40</f>
        <v>364</v>
      </c>
      <c r="F40" s="3">
        <f>G40+H40</f>
        <v>153</v>
      </c>
      <c r="G40" s="3">
        <v>85</v>
      </c>
      <c r="H40" s="3">
        <v>68</v>
      </c>
      <c r="I40" s="3">
        <f>J40+K40</f>
        <v>265</v>
      </c>
      <c r="J40" s="3">
        <v>118</v>
      </c>
      <c r="K40" s="3">
        <v>147</v>
      </c>
      <c r="L40" s="3">
        <f>M40+N40</f>
        <v>304</v>
      </c>
      <c r="M40" s="3">
        <v>155</v>
      </c>
      <c r="N40" s="3">
        <v>149</v>
      </c>
    </row>
    <row r="41" spans="1:14" ht="15.75" customHeight="1">
      <c r="A41" s="62"/>
      <c r="B41" s="51" t="s">
        <v>32</v>
      </c>
      <c r="C41" s="3">
        <f>D41+E41</f>
        <v>82</v>
      </c>
      <c r="D41" s="3">
        <f>G41+J41+M41</f>
        <v>45</v>
      </c>
      <c r="E41" s="3">
        <f>H41+K41+N41</f>
        <v>37</v>
      </c>
      <c r="F41" s="3">
        <f>G41+H41</f>
        <v>22</v>
      </c>
      <c r="G41" s="3">
        <v>11</v>
      </c>
      <c r="H41" s="3">
        <v>11</v>
      </c>
      <c r="I41" s="3">
        <f>J41+K41</f>
        <v>30</v>
      </c>
      <c r="J41" s="3">
        <v>18</v>
      </c>
      <c r="K41" s="3">
        <v>12</v>
      </c>
      <c r="L41" s="3">
        <f>M41+N41</f>
        <v>30</v>
      </c>
      <c r="M41" s="3">
        <v>16</v>
      </c>
      <c r="N41" s="3">
        <v>14</v>
      </c>
    </row>
    <row r="42" spans="1:14" ht="15.75" customHeight="1">
      <c r="A42" s="62"/>
      <c r="B42" s="5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>
      <c r="A43" s="89" t="s">
        <v>95</v>
      </c>
      <c r="B43" s="90"/>
      <c r="C43" s="38">
        <f aca="true" t="shared" si="17" ref="C43:N43">SUM(C44:C58)</f>
        <v>7593</v>
      </c>
      <c r="D43" s="38">
        <f t="shared" si="17"/>
        <v>3839</v>
      </c>
      <c r="E43" s="38">
        <f t="shared" si="17"/>
        <v>3754</v>
      </c>
      <c r="F43" s="38">
        <f t="shared" si="17"/>
        <v>2341</v>
      </c>
      <c r="G43" s="38">
        <f t="shared" si="17"/>
        <v>1133</v>
      </c>
      <c r="H43" s="38">
        <f t="shared" si="17"/>
        <v>1208</v>
      </c>
      <c r="I43" s="38">
        <f t="shared" si="17"/>
        <v>2607</v>
      </c>
      <c r="J43" s="38">
        <f t="shared" si="17"/>
        <v>1401</v>
      </c>
      <c r="K43" s="38">
        <f t="shared" si="17"/>
        <v>1206</v>
      </c>
      <c r="L43" s="38">
        <f t="shared" si="17"/>
        <v>2645</v>
      </c>
      <c r="M43" s="38">
        <f t="shared" si="17"/>
        <v>1305</v>
      </c>
      <c r="N43" s="38">
        <f t="shared" si="17"/>
        <v>1340</v>
      </c>
    </row>
    <row r="44" spans="1:14" ht="15.75" customHeight="1">
      <c r="A44" s="62"/>
      <c r="B44" s="51" t="s">
        <v>61</v>
      </c>
      <c r="C44" s="3">
        <f aca="true" t="shared" si="18" ref="C44:C58">D44+E44</f>
        <v>95</v>
      </c>
      <c r="D44" s="3">
        <f aca="true" t="shared" si="19" ref="D44:D58">G44+J44+M44</f>
        <v>44</v>
      </c>
      <c r="E44" s="3">
        <f aca="true" t="shared" si="20" ref="E44:E58">H44+K44+N44</f>
        <v>51</v>
      </c>
      <c r="F44" s="3">
        <f aca="true" t="shared" si="21" ref="F44:F58">G44+H44</f>
        <v>31</v>
      </c>
      <c r="G44" s="3">
        <v>14</v>
      </c>
      <c r="H44" s="3">
        <v>17</v>
      </c>
      <c r="I44" s="3">
        <f aca="true" t="shared" si="22" ref="I44:I58">J44+K44</f>
        <v>31</v>
      </c>
      <c r="J44" s="3">
        <v>17</v>
      </c>
      <c r="K44" s="3">
        <v>14</v>
      </c>
      <c r="L44" s="3">
        <f aca="true" t="shared" si="23" ref="L44:L58">M44+N44</f>
        <v>33</v>
      </c>
      <c r="M44" s="3">
        <v>13</v>
      </c>
      <c r="N44" s="3">
        <v>20</v>
      </c>
    </row>
    <row r="45" spans="1:14" ht="15.75" customHeight="1">
      <c r="A45" s="62"/>
      <c r="B45" s="51" t="s">
        <v>62</v>
      </c>
      <c r="C45" s="3">
        <f t="shared" si="18"/>
        <v>2493</v>
      </c>
      <c r="D45" s="3">
        <f t="shared" si="19"/>
        <v>1283</v>
      </c>
      <c r="E45" s="3">
        <f t="shared" si="20"/>
        <v>1210</v>
      </c>
      <c r="F45" s="3">
        <f t="shared" si="21"/>
        <v>798</v>
      </c>
      <c r="G45" s="3">
        <v>390</v>
      </c>
      <c r="H45" s="3">
        <v>408</v>
      </c>
      <c r="I45" s="3">
        <f t="shared" si="22"/>
        <v>869</v>
      </c>
      <c r="J45" s="3">
        <v>482</v>
      </c>
      <c r="K45" s="3">
        <v>387</v>
      </c>
      <c r="L45" s="3">
        <f t="shared" si="23"/>
        <v>826</v>
      </c>
      <c r="M45" s="3">
        <v>411</v>
      </c>
      <c r="N45" s="3">
        <v>415</v>
      </c>
    </row>
    <row r="46" spans="1:14" ht="15.75" customHeight="1">
      <c r="A46" s="62"/>
      <c r="B46" s="51" t="s">
        <v>63</v>
      </c>
      <c r="C46" s="3">
        <f t="shared" si="18"/>
        <v>241</v>
      </c>
      <c r="D46" s="3">
        <f t="shared" si="19"/>
        <v>118</v>
      </c>
      <c r="E46" s="3">
        <f t="shared" si="20"/>
        <v>123</v>
      </c>
      <c r="F46" s="3">
        <f t="shared" si="21"/>
        <v>0</v>
      </c>
      <c r="G46" s="3">
        <v>0</v>
      </c>
      <c r="H46" s="3">
        <v>0</v>
      </c>
      <c r="I46" s="3">
        <f t="shared" si="22"/>
        <v>120</v>
      </c>
      <c r="J46" s="3">
        <v>62</v>
      </c>
      <c r="K46" s="3">
        <v>58</v>
      </c>
      <c r="L46" s="3">
        <f t="shared" si="23"/>
        <v>121</v>
      </c>
      <c r="M46" s="3">
        <v>56</v>
      </c>
      <c r="N46" s="3">
        <v>65</v>
      </c>
    </row>
    <row r="47" spans="1:14" ht="15.75" customHeight="1">
      <c r="A47" s="62"/>
      <c r="B47" s="51" t="s">
        <v>64</v>
      </c>
      <c r="C47" s="3">
        <f t="shared" si="18"/>
        <v>1078</v>
      </c>
      <c r="D47" s="3">
        <f t="shared" si="19"/>
        <v>552</v>
      </c>
      <c r="E47" s="3">
        <f t="shared" si="20"/>
        <v>526</v>
      </c>
      <c r="F47" s="3">
        <f t="shared" si="21"/>
        <v>330</v>
      </c>
      <c r="G47" s="3">
        <v>153</v>
      </c>
      <c r="H47" s="3">
        <v>177</v>
      </c>
      <c r="I47" s="3">
        <f t="shared" si="22"/>
        <v>345</v>
      </c>
      <c r="J47" s="3">
        <v>184</v>
      </c>
      <c r="K47" s="3">
        <v>161</v>
      </c>
      <c r="L47" s="3">
        <f t="shared" si="23"/>
        <v>403</v>
      </c>
      <c r="M47" s="3">
        <v>215</v>
      </c>
      <c r="N47" s="3">
        <v>188</v>
      </c>
    </row>
    <row r="48" spans="1:14" ht="15.75" customHeight="1">
      <c r="A48" s="62"/>
      <c r="B48" s="51" t="s">
        <v>65</v>
      </c>
      <c r="C48" s="3">
        <f t="shared" si="18"/>
        <v>0</v>
      </c>
      <c r="D48" s="3">
        <f t="shared" si="19"/>
        <v>0</v>
      </c>
      <c r="E48" s="3">
        <f t="shared" si="20"/>
        <v>0</v>
      </c>
      <c r="F48" s="3">
        <f t="shared" si="21"/>
        <v>0</v>
      </c>
      <c r="G48" s="3">
        <v>0</v>
      </c>
      <c r="H48" s="3">
        <v>0</v>
      </c>
      <c r="I48" s="3">
        <f t="shared" si="22"/>
        <v>0</v>
      </c>
      <c r="J48" s="3">
        <v>0</v>
      </c>
      <c r="K48" s="3">
        <v>0</v>
      </c>
      <c r="L48" s="3">
        <f t="shared" si="23"/>
        <v>0</v>
      </c>
      <c r="M48" s="3">
        <v>0</v>
      </c>
      <c r="N48" s="3">
        <v>0</v>
      </c>
    </row>
    <row r="49" spans="1:14" ht="15.75" customHeight="1">
      <c r="A49" s="62"/>
      <c r="B49" s="51" t="s">
        <v>66</v>
      </c>
      <c r="C49" s="3">
        <f t="shared" si="18"/>
        <v>1777</v>
      </c>
      <c r="D49" s="3">
        <f t="shared" si="19"/>
        <v>880</v>
      </c>
      <c r="E49" s="3">
        <f t="shared" si="20"/>
        <v>897</v>
      </c>
      <c r="F49" s="3">
        <f t="shared" si="21"/>
        <v>597</v>
      </c>
      <c r="G49" s="3">
        <v>293</v>
      </c>
      <c r="H49" s="3">
        <v>304</v>
      </c>
      <c r="I49" s="3">
        <f t="shared" si="22"/>
        <v>599</v>
      </c>
      <c r="J49" s="3">
        <v>312</v>
      </c>
      <c r="K49" s="3">
        <v>287</v>
      </c>
      <c r="L49" s="3">
        <f t="shared" si="23"/>
        <v>581</v>
      </c>
      <c r="M49" s="3">
        <v>275</v>
      </c>
      <c r="N49" s="3">
        <v>306</v>
      </c>
    </row>
    <row r="50" spans="1:14" ht="15.75" customHeight="1">
      <c r="A50" s="62"/>
      <c r="B50" s="51" t="s">
        <v>42</v>
      </c>
      <c r="C50" s="3">
        <f t="shared" si="18"/>
        <v>693</v>
      </c>
      <c r="D50" s="3">
        <f t="shared" si="19"/>
        <v>344</v>
      </c>
      <c r="E50" s="3">
        <f t="shared" si="20"/>
        <v>349</v>
      </c>
      <c r="F50" s="3">
        <f t="shared" si="21"/>
        <v>221</v>
      </c>
      <c r="G50" s="3">
        <v>102</v>
      </c>
      <c r="H50" s="3">
        <v>119</v>
      </c>
      <c r="I50" s="3">
        <f t="shared" si="22"/>
        <v>235</v>
      </c>
      <c r="J50" s="3">
        <v>124</v>
      </c>
      <c r="K50" s="3">
        <v>111</v>
      </c>
      <c r="L50" s="3">
        <f t="shared" si="23"/>
        <v>237</v>
      </c>
      <c r="M50" s="3">
        <v>118</v>
      </c>
      <c r="N50" s="3">
        <v>119</v>
      </c>
    </row>
    <row r="51" spans="1:14" ht="15.75" customHeight="1">
      <c r="A51" s="62"/>
      <c r="B51" s="51" t="s">
        <v>43</v>
      </c>
      <c r="C51" s="3">
        <f t="shared" si="18"/>
        <v>355</v>
      </c>
      <c r="D51" s="3">
        <f t="shared" si="19"/>
        <v>177</v>
      </c>
      <c r="E51" s="3">
        <f t="shared" si="20"/>
        <v>178</v>
      </c>
      <c r="F51" s="3">
        <f t="shared" si="21"/>
        <v>104</v>
      </c>
      <c r="G51" s="3">
        <v>57</v>
      </c>
      <c r="H51" s="3">
        <v>47</v>
      </c>
      <c r="I51" s="3">
        <f t="shared" si="22"/>
        <v>114</v>
      </c>
      <c r="J51" s="3">
        <v>61</v>
      </c>
      <c r="K51" s="3">
        <v>53</v>
      </c>
      <c r="L51" s="3">
        <f t="shared" si="23"/>
        <v>137</v>
      </c>
      <c r="M51" s="3">
        <v>59</v>
      </c>
      <c r="N51" s="3">
        <v>78</v>
      </c>
    </row>
    <row r="52" spans="1:14" ht="15.75" customHeight="1">
      <c r="A52" s="62"/>
      <c r="B52" s="51" t="s">
        <v>88</v>
      </c>
      <c r="C52" s="3">
        <f t="shared" si="18"/>
        <v>195</v>
      </c>
      <c r="D52" s="3">
        <f t="shared" si="19"/>
        <v>90</v>
      </c>
      <c r="E52" s="3">
        <f t="shared" si="20"/>
        <v>105</v>
      </c>
      <c r="F52" s="3">
        <f t="shared" si="21"/>
        <v>57</v>
      </c>
      <c r="G52" s="3">
        <v>24</v>
      </c>
      <c r="H52" s="3">
        <v>33</v>
      </c>
      <c r="I52" s="3">
        <f t="shared" si="22"/>
        <v>69</v>
      </c>
      <c r="J52" s="3">
        <v>36</v>
      </c>
      <c r="K52" s="3">
        <v>33</v>
      </c>
      <c r="L52" s="3">
        <f t="shared" si="23"/>
        <v>69</v>
      </c>
      <c r="M52" s="3">
        <v>30</v>
      </c>
      <c r="N52" s="3">
        <v>39</v>
      </c>
    </row>
    <row r="53" spans="1:14" ht="15.75" customHeight="1">
      <c r="A53" s="62"/>
      <c r="B53" s="51" t="s">
        <v>33</v>
      </c>
      <c r="C53" s="3">
        <f t="shared" si="18"/>
        <v>0</v>
      </c>
      <c r="D53" s="3">
        <f t="shared" si="19"/>
        <v>0</v>
      </c>
      <c r="E53" s="3">
        <f t="shared" si="20"/>
        <v>0</v>
      </c>
      <c r="F53" s="3">
        <f t="shared" si="21"/>
        <v>0</v>
      </c>
      <c r="G53" s="3">
        <v>0</v>
      </c>
      <c r="H53" s="3">
        <v>0</v>
      </c>
      <c r="I53" s="3">
        <f t="shared" si="22"/>
        <v>0</v>
      </c>
      <c r="J53" s="3">
        <v>0</v>
      </c>
      <c r="K53" s="3">
        <v>0</v>
      </c>
      <c r="L53" s="3">
        <f t="shared" si="23"/>
        <v>0</v>
      </c>
      <c r="M53" s="3">
        <v>0</v>
      </c>
      <c r="N53" s="3">
        <v>0</v>
      </c>
    </row>
    <row r="54" spans="1:14" ht="15.75" customHeight="1">
      <c r="A54" s="62"/>
      <c r="B54" s="51" t="s">
        <v>34</v>
      </c>
      <c r="C54" s="3">
        <f t="shared" si="18"/>
        <v>336</v>
      </c>
      <c r="D54" s="3">
        <f t="shared" si="19"/>
        <v>179</v>
      </c>
      <c r="E54" s="3">
        <f t="shared" si="20"/>
        <v>157</v>
      </c>
      <c r="F54" s="3">
        <f t="shared" si="21"/>
        <v>103</v>
      </c>
      <c r="G54" s="3">
        <v>49</v>
      </c>
      <c r="H54" s="3">
        <v>54</v>
      </c>
      <c r="I54" s="3">
        <f t="shared" si="22"/>
        <v>124</v>
      </c>
      <c r="J54" s="3">
        <v>72</v>
      </c>
      <c r="K54" s="3">
        <v>52</v>
      </c>
      <c r="L54" s="3">
        <f t="shared" si="23"/>
        <v>109</v>
      </c>
      <c r="M54" s="3">
        <v>58</v>
      </c>
      <c r="N54" s="3">
        <v>51</v>
      </c>
    </row>
    <row r="55" spans="1:14" ht="15.75" customHeight="1">
      <c r="A55" s="62"/>
      <c r="B55" s="51" t="s">
        <v>35</v>
      </c>
      <c r="C55" s="3">
        <f t="shared" si="18"/>
        <v>0</v>
      </c>
      <c r="D55" s="3">
        <f t="shared" si="19"/>
        <v>0</v>
      </c>
      <c r="E55" s="3">
        <f t="shared" si="20"/>
        <v>0</v>
      </c>
      <c r="F55" s="3">
        <f t="shared" si="21"/>
        <v>0</v>
      </c>
      <c r="G55" s="3">
        <v>0</v>
      </c>
      <c r="H55" s="3">
        <v>0</v>
      </c>
      <c r="I55" s="3">
        <f t="shared" si="22"/>
        <v>0</v>
      </c>
      <c r="J55" s="3">
        <v>0</v>
      </c>
      <c r="K55" s="3">
        <v>0</v>
      </c>
      <c r="L55" s="3">
        <f t="shared" si="23"/>
        <v>0</v>
      </c>
      <c r="M55" s="3">
        <v>0</v>
      </c>
      <c r="N55" s="3">
        <v>0</v>
      </c>
    </row>
    <row r="56" spans="1:14" ht="15.75" customHeight="1">
      <c r="A56" s="62"/>
      <c r="B56" s="51" t="s">
        <v>36</v>
      </c>
      <c r="C56" s="3">
        <f t="shared" si="18"/>
        <v>0</v>
      </c>
      <c r="D56" s="3">
        <f t="shared" si="19"/>
        <v>0</v>
      </c>
      <c r="E56" s="3">
        <f t="shared" si="20"/>
        <v>0</v>
      </c>
      <c r="F56" s="3">
        <f t="shared" si="21"/>
        <v>0</v>
      </c>
      <c r="G56" s="3">
        <v>0</v>
      </c>
      <c r="H56" s="3">
        <v>0</v>
      </c>
      <c r="I56" s="3">
        <f t="shared" si="22"/>
        <v>0</v>
      </c>
      <c r="J56" s="3">
        <v>0</v>
      </c>
      <c r="K56" s="3">
        <v>0</v>
      </c>
      <c r="L56" s="3">
        <f t="shared" si="23"/>
        <v>0</v>
      </c>
      <c r="M56" s="3">
        <v>0</v>
      </c>
      <c r="N56" s="3">
        <v>0</v>
      </c>
    </row>
    <row r="57" spans="1:14" ht="15.75" customHeight="1">
      <c r="A57" s="62"/>
      <c r="B57" s="51" t="s">
        <v>89</v>
      </c>
      <c r="C57" s="3">
        <f t="shared" si="18"/>
        <v>0</v>
      </c>
      <c r="D57" s="3">
        <f t="shared" si="19"/>
        <v>0</v>
      </c>
      <c r="E57" s="3">
        <f t="shared" si="20"/>
        <v>0</v>
      </c>
      <c r="F57" s="3">
        <f t="shared" si="21"/>
        <v>0</v>
      </c>
      <c r="G57" s="3">
        <v>0</v>
      </c>
      <c r="H57" s="3">
        <v>0</v>
      </c>
      <c r="I57" s="3">
        <f t="shared" si="22"/>
        <v>0</v>
      </c>
      <c r="J57" s="3">
        <v>0</v>
      </c>
      <c r="K57" s="3">
        <v>0</v>
      </c>
      <c r="L57" s="3">
        <f t="shared" si="23"/>
        <v>0</v>
      </c>
      <c r="M57" s="3">
        <v>0</v>
      </c>
      <c r="N57" s="3">
        <v>0</v>
      </c>
    </row>
    <row r="58" spans="1:14" ht="15.75" customHeight="1">
      <c r="A58" s="62"/>
      <c r="B58" s="51" t="s">
        <v>37</v>
      </c>
      <c r="C58" s="3">
        <f t="shared" si="18"/>
        <v>330</v>
      </c>
      <c r="D58" s="3">
        <f t="shared" si="19"/>
        <v>172</v>
      </c>
      <c r="E58" s="3">
        <f t="shared" si="20"/>
        <v>158</v>
      </c>
      <c r="F58" s="3">
        <f t="shared" si="21"/>
        <v>100</v>
      </c>
      <c r="G58" s="3">
        <v>51</v>
      </c>
      <c r="H58" s="3">
        <v>49</v>
      </c>
      <c r="I58" s="3">
        <f t="shared" si="22"/>
        <v>101</v>
      </c>
      <c r="J58" s="3">
        <v>51</v>
      </c>
      <c r="K58" s="3">
        <v>50</v>
      </c>
      <c r="L58" s="3">
        <f t="shared" si="23"/>
        <v>129</v>
      </c>
      <c r="M58" s="3">
        <v>70</v>
      </c>
      <c r="N58" s="3">
        <v>59</v>
      </c>
    </row>
    <row r="59" spans="1:14" ht="15.75" customHeight="1">
      <c r="A59" s="62"/>
      <c r="B59" s="5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91" t="s">
        <v>83</v>
      </c>
      <c r="B60" s="92"/>
      <c r="C60" s="38">
        <f aca="true" t="shared" si="24" ref="C60:N60">SUM(C61:C63)</f>
        <v>6206</v>
      </c>
      <c r="D60" s="38">
        <f t="shared" si="24"/>
        <v>3204</v>
      </c>
      <c r="E60" s="38">
        <f t="shared" si="24"/>
        <v>3002</v>
      </c>
      <c r="F60" s="38">
        <f t="shared" si="24"/>
        <v>1971</v>
      </c>
      <c r="G60" s="38">
        <f t="shared" si="24"/>
        <v>989</v>
      </c>
      <c r="H60" s="38">
        <f t="shared" si="24"/>
        <v>982</v>
      </c>
      <c r="I60" s="38">
        <f t="shared" si="24"/>
        <v>2098</v>
      </c>
      <c r="J60" s="38">
        <f t="shared" si="24"/>
        <v>1097</v>
      </c>
      <c r="K60" s="38">
        <f t="shared" si="24"/>
        <v>1001</v>
      </c>
      <c r="L60" s="38">
        <f t="shared" si="24"/>
        <v>2137</v>
      </c>
      <c r="M60" s="38">
        <f t="shared" si="24"/>
        <v>1118</v>
      </c>
      <c r="N60" s="38">
        <f t="shared" si="24"/>
        <v>1019</v>
      </c>
    </row>
    <row r="61" spans="1:14" ht="15.75" customHeight="1">
      <c r="A61" s="62"/>
      <c r="B61" s="51" t="s">
        <v>67</v>
      </c>
      <c r="C61" s="3">
        <f>D61+E61</f>
        <v>5263</v>
      </c>
      <c r="D61" s="3">
        <f aca="true" t="shared" si="25" ref="D61:E63">G61+J61+M61</f>
        <v>2746</v>
      </c>
      <c r="E61" s="3">
        <f t="shared" si="25"/>
        <v>2517</v>
      </c>
      <c r="F61" s="3">
        <f>G61+H61</f>
        <v>1701</v>
      </c>
      <c r="G61" s="3">
        <v>858</v>
      </c>
      <c r="H61" s="3">
        <v>843</v>
      </c>
      <c r="I61" s="3">
        <f>J61+K61</f>
        <v>1765</v>
      </c>
      <c r="J61" s="3">
        <v>948</v>
      </c>
      <c r="K61" s="3">
        <v>817</v>
      </c>
      <c r="L61" s="3">
        <f>M61+N61</f>
        <v>1797</v>
      </c>
      <c r="M61" s="3">
        <v>940</v>
      </c>
      <c r="N61" s="3">
        <v>857</v>
      </c>
    </row>
    <row r="62" spans="1:14" ht="15.75" customHeight="1">
      <c r="A62" s="62"/>
      <c r="B62" s="51" t="s">
        <v>68</v>
      </c>
      <c r="C62" s="3">
        <f>D62+E62</f>
        <v>717</v>
      </c>
      <c r="D62" s="3">
        <f t="shared" si="25"/>
        <v>343</v>
      </c>
      <c r="E62" s="3">
        <f t="shared" si="25"/>
        <v>374</v>
      </c>
      <c r="F62" s="3">
        <f>G62+H62</f>
        <v>203</v>
      </c>
      <c r="G62" s="3">
        <v>98</v>
      </c>
      <c r="H62" s="3">
        <v>105</v>
      </c>
      <c r="I62" s="3">
        <f>J62+K62</f>
        <v>256</v>
      </c>
      <c r="J62" s="3">
        <v>113</v>
      </c>
      <c r="K62" s="3">
        <v>143</v>
      </c>
      <c r="L62" s="3">
        <f>M62+N62</f>
        <v>258</v>
      </c>
      <c r="M62" s="3">
        <v>132</v>
      </c>
      <c r="N62" s="3">
        <v>126</v>
      </c>
    </row>
    <row r="63" spans="1:14" s="80" customFormat="1" ht="15.75" customHeight="1">
      <c r="A63" s="77"/>
      <c r="B63" s="78" t="s">
        <v>38</v>
      </c>
      <c r="C63" s="79">
        <f>D63+E63</f>
        <v>226</v>
      </c>
      <c r="D63" s="79">
        <f t="shared" si="25"/>
        <v>115</v>
      </c>
      <c r="E63" s="79">
        <f t="shared" si="25"/>
        <v>111</v>
      </c>
      <c r="F63" s="79">
        <f>G63+H63</f>
        <v>67</v>
      </c>
      <c r="G63" s="79">
        <v>33</v>
      </c>
      <c r="H63" s="79">
        <v>34</v>
      </c>
      <c r="I63" s="79">
        <f>J63+K63</f>
        <v>77</v>
      </c>
      <c r="J63" s="79">
        <v>36</v>
      </c>
      <c r="K63" s="79">
        <v>41</v>
      </c>
      <c r="L63" s="79">
        <f>M63+N63</f>
        <v>82</v>
      </c>
      <c r="M63" s="79">
        <v>46</v>
      </c>
      <c r="N63" s="79">
        <v>36</v>
      </c>
    </row>
  </sheetData>
  <mergeCells count="18">
    <mergeCell ref="A2:B3"/>
    <mergeCell ref="A8:B8"/>
    <mergeCell ref="A9:B9"/>
    <mergeCell ref="A11:B11"/>
    <mergeCell ref="A12:B12"/>
    <mergeCell ref="A4:B4"/>
    <mergeCell ref="A5:B5"/>
    <mergeCell ref="A6:B6"/>
    <mergeCell ref="A7:B7"/>
    <mergeCell ref="L2:N2"/>
    <mergeCell ref="C2:E2"/>
    <mergeCell ref="F2:H2"/>
    <mergeCell ref="I2:K2"/>
    <mergeCell ref="A60:B60"/>
    <mergeCell ref="A13:B13"/>
    <mergeCell ref="A25:B25"/>
    <mergeCell ref="A39:B39"/>
    <mergeCell ref="A43:B43"/>
  </mergeCells>
  <printOptions/>
  <pageMargins left="0.7874015748031497" right="0.7874015748031497" top="0.7874015748031497" bottom="0.5905511811023623" header="0.3937007874015748" footer="0.3937007874015748"/>
  <pageSetup firstPageNumber="59" useFirstPageNumber="1" fitToHeight="0" horizontalDpi="300" verticalDpi="300" orientation="portrait" paperSize="9" scale="80" r:id="rId1"/>
  <headerFooter alignWithMargins="0">
    <oddHeader>&amp;R&amp;"ＭＳ Ｐゴシック,標準"&amp;18幼稚園</oddHeader>
    <oddFooter>&amp;C&amp;"ＭＳ Ｐ明朝,標準"&amp;14-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SheetLayoutView="100" workbookViewId="0" topLeftCell="A1">
      <pane xSplit="2" ySplit="3" topLeftCell="C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D10" sqref="D10"/>
    </sheetView>
  </sheetViews>
  <sheetFormatPr defaultColWidth="8.796875" defaultRowHeight="14.25"/>
  <cols>
    <col min="1" max="1" width="2.59765625" style="1" customWidth="1"/>
    <col min="2" max="2" width="12.59765625" style="8" customWidth="1"/>
    <col min="3" max="14" width="7.8984375" style="1" customWidth="1"/>
    <col min="15" max="16384" width="9" style="1" customWidth="1"/>
  </cols>
  <sheetData>
    <row r="1" spans="1:2" s="60" customFormat="1" ht="24" customHeight="1">
      <c r="A1" s="59" t="s">
        <v>87</v>
      </c>
      <c r="B1" s="59"/>
    </row>
    <row r="2" spans="1:14" s="7" customFormat="1" ht="19.5" customHeight="1">
      <c r="A2" s="120" t="s">
        <v>91</v>
      </c>
      <c r="B2" s="121"/>
      <c r="C2" s="121" t="s">
        <v>4</v>
      </c>
      <c r="D2" s="121"/>
      <c r="E2" s="121"/>
      <c r="F2" s="121" t="s">
        <v>18</v>
      </c>
      <c r="G2" s="121"/>
      <c r="H2" s="121"/>
      <c r="I2" s="121" t="s">
        <v>19</v>
      </c>
      <c r="J2" s="121"/>
      <c r="K2" s="121"/>
      <c r="L2" s="121" t="s">
        <v>20</v>
      </c>
      <c r="M2" s="121"/>
      <c r="N2" s="122"/>
    </row>
    <row r="3" spans="1:14" s="7" customFormat="1" ht="19.5" customHeight="1">
      <c r="A3" s="120"/>
      <c r="B3" s="121"/>
      <c r="C3" s="9" t="s">
        <v>4</v>
      </c>
      <c r="D3" s="9" t="s">
        <v>6</v>
      </c>
      <c r="E3" s="9" t="s">
        <v>7</v>
      </c>
      <c r="F3" s="9" t="s">
        <v>4</v>
      </c>
      <c r="G3" s="9" t="s">
        <v>6</v>
      </c>
      <c r="H3" s="9" t="s">
        <v>7</v>
      </c>
      <c r="I3" s="9" t="s">
        <v>4</v>
      </c>
      <c r="J3" s="9" t="s">
        <v>6</v>
      </c>
      <c r="K3" s="9" t="s">
        <v>7</v>
      </c>
      <c r="L3" s="9" t="s">
        <v>4</v>
      </c>
      <c r="M3" s="9" t="s">
        <v>6</v>
      </c>
      <c r="N3" s="10" t="s">
        <v>7</v>
      </c>
    </row>
    <row r="4" spans="1:14" ht="15.75" customHeight="1">
      <c r="A4" s="117" t="s">
        <v>98</v>
      </c>
      <c r="B4" s="118"/>
      <c r="C4" s="3">
        <f>D4+E4</f>
        <v>45113</v>
      </c>
      <c r="D4" s="3">
        <f aca="true" t="shared" si="0" ref="D4:E7">G4+J4+M4</f>
        <v>22889</v>
      </c>
      <c r="E4" s="3">
        <f t="shared" si="0"/>
        <v>22224</v>
      </c>
      <c r="F4" s="3">
        <f>G4+H4</f>
        <v>14605</v>
      </c>
      <c r="G4" s="3">
        <v>7464</v>
      </c>
      <c r="H4" s="3">
        <v>7141</v>
      </c>
      <c r="I4" s="3">
        <f>J4+K4</f>
        <v>15356</v>
      </c>
      <c r="J4" s="3">
        <v>7866</v>
      </c>
      <c r="K4" s="3">
        <v>7490</v>
      </c>
      <c r="L4" s="3">
        <f>M4+N4</f>
        <v>15152</v>
      </c>
      <c r="M4" s="3">
        <v>7559</v>
      </c>
      <c r="N4" s="3">
        <v>7593</v>
      </c>
    </row>
    <row r="5" spans="1:14" ht="15.75" customHeight="1">
      <c r="A5" s="115" t="s">
        <v>113</v>
      </c>
      <c r="B5" s="116"/>
      <c r="C5" s="3">
        <f>D5+E5</f>
        <v>44812</v>
      </c>
      <c r="D5" s="3">
        <f t="shared" si="0"/>
        <v>22969</v>
      </c>
      <c r="E5" s="3">
        <f t="shared" si="0"/>
        <v>21843</v>
      </c>
      <c r="F5" s="3">
        <f>G5+H5</f>
        <v>14372</v>
      </c>
      <c r="G5" s="3">
        <v>7367</v>
      </c>
      <c r="H5" s="3">
        <v>7005</v>
      </c>
      <c r="I5" s="3">
        <f>J5+K5</f>
        <v>15145</v>
      </c>
      <c r="J5" s="3">
        <v>7746</v>
      </c>
      <c r="K5" s="3">
        <v>7399</v>
      </c>
      <c r="L5" s="3">
        <f>M5+N5</f>
        <v>15295</v>
      </c>
      <c r="M5" s="3">
        <v>7856</v>
      </c>
      <c r="N5" s="3">
        <v>7439</v>
      </c>
    </row>
    <row r="6" spans="1:14" ht="15.75" customHeight="1">
      <c r="A6" s="115" t="s">
        <v>114</v>
      </c>
      <c r="B6" s="116"/>
      <c r="C6" s="3">
        <f>D6+E6</f>
        <v>44091</v>
      </c>
      <c r="D6" s="3">
        <f t="shared" si="0"/>
        <v>22516</v>
      </c>
      <c r="E6" s="3">
        <f t="shared" si="0"/>
        <v>21575</v>
      </c>
      <c r="F6" s="3">
        <f>G6+H6</f>
        <v>14158</v>
      </c>
      <c r="G6" s="3">
        <v>7160</v>
      </c>
      <c r="H6" s="3">
        <v>6998</v>
      </c>
      <c r="I6" s="3">
        <f>J6+K6</f>
        <v>14817</v>
      </c>
      <c r="J6" s="3">
        <v>7615</v>
      </c>
      <c r="K6" s="3">
        <v>7202</v>
      </c>
      <c r="L6" s="3">
        <f>M6+N6</f>
        <v>15116</v>
      </c>
      <c r="M6" s="3">
        <v>7741</v>
      </c>
      <c r="N6" s="3">
        <v>7375</v>
      </c>
    </row>
    <row r="7" spans="1:14" ht="15.75" customHeight="1">
      <c r="A7" s="115" t="s">
        <v>115</v>
      </c>
      <c r="B7" s="116"/>
      <c r="C7" s="3">
        <f>D7+E7</f>
        <v>43376</v>
      </c>
      <c r="D7" s="3">
        <f t="shared" si="0"/>
        <v>22174</v>
      </c>
      <c r="E7" s="3">
        <f t="shared" si="0"/>
        <v>21202</v>
      </c>
      <c r="F7" s="3">
        <f>G7+H7</f>
        <v>14137</v>
      </c>
      <c r="G7" s="3">
        <v>7280</v>
      </c>
      <c r="H7" s="3">
        <v>6857</v>
      </c>
      <c r="I7" s="3">
        <f>J7+K7</f>
        <v>14551</v>
      </c>
      <c r="J7" s="3">
        <v>7355</v>
      </c>
      <c r="K7" s="3">
        <v>7196</v>
      </c>
      <c r="L7" s="3">
        <f>M7+N7</f>
        <v>14688</v>
      </c>
      <c r="M7" s="3">
        <v>7539</v>
      </c>
      <c r="N7" s="3">
        <v>7149</v>
      </c>
    </row>
    <row r="8" spans="1:14" s="64" customFormat="1" ht="15.75" customHeight="1">
      <c r="A8" s="113" t="s">
        <v>116</v>
      </c>
      <c r="B8" s="114"/>
      <c r="C8" s="65">
        <f>C13+C25+C39+C43+C60</f>
        <v>43137</v>
      </c>
      <c r="D8" s="65">
        <f aca="true" t="shared" si="1" ref="D8:N8">D13+D25+D39+D43+D60</f>
        <v>22040</v>
      </c>
      <c r="E8" s="65">
        <f t="shared" si="1"/>
        <v>21097</v>
      </c>
      <c r="F8" s="65">
        <f t="shared" si="1"/>
        <v>13875</v>
      </c>
      <c r="G8" s="65">
        <f t="shared" si="1"/>
        <v>7113</v>
      </c>
      <c r="H8" s="65">
        <f t="shared" si="1"/>
        <v>6762</v>
      </c>
      <c r="I8" s="65">
        <f t="shared" si="1"/>
        <v>14581</v>
      </c>
      <c r="J8" s="65">
        <f t="shared" si="1"/>
        <v>7494</v>
      </c>
      <c r="K8" s="65">
        <f t="shared" si="1"/>
        <v>7087</v>
      </c>
      <c r="L8" s="65">
        <f t="shared" si="1"/>
        <v>14681</v>
      </c>
      <c r="M8" s="65">
        <f t="shared" si="1"/>
        <v>7433</v>
      </c>
      <c r="N8" s="65">
        <f t="shared" si="1"/>
        <v>7248</v>
      </c>
    </row>
    <row r="9" spans="1:14" ht="15.75" customHeight="1">
      <c r="A9" s="115"/>
      <c r="B9" s="11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customHeight="1">
      <c r="A10" s="50"/>
      <c r="B10" s="5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 customHeight="1">
      <c r="A11" s="115"/>
      <c r="B11" s="11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customHeight="1">
      <c r="A12" s="115"/>
      <c r="B12" s="11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customHeight="1">
      <c r="A13" s="91" t="s">
        <v>74</v>
      </c>
      <c r="B13" s="92"/>
      <c r="C13" s="38">
        <f aca="true" t="shared" si="2" ref="C13:N13">SUM(C14:C23)</f>
        <v>331</v>
      </c>
      <c r="D13" s="38">
        <f t="shared" si="2"/>
        <v>163</v>
      </c>
      <c r="E13" s="38">
        <f t="shared" si="2"/>
        <v>168</v>
      </c>
      <c r="F13" s="38">
        <f t="shared" si="2"/>
        <v>107</v>
      </c>
      <c r="G13" s="38">
        <f t="shared" si="2"/>
        <v>50</v>
      </c>
      <c r="H13" s="38">
        <f t="shared" si="2"/>
        <v>57</v>
      </c>
      <c r="I13" s="38">
        <f t="shared" si="2"/>
        <v>110</v>
      </c>
      <c r="J13" s="38">
        <f t="shared" si="2"/>
        <v>58</v>
      </c>
      <c r="K13" s="38">
        <f t="shared" si="2"/>
        <v>52</v>
      </c>
      <c r="L13" s="38">
        <f t="shared" si="2"/>
        <v>114</v>
      </c>
      <c r="M13" s="38">
        <f t="shared" si="2"/>
        <v>55</v>
      </c>
      <c r="N13" s="38">
        <f t="shared" si="2"/>
        <v>59</v>
      </c>
    </row>
    <row r="14" spans="1:14" ht="15.75" customHeight="1">
      <c r="A14" s="62"/>
      <c r="B14" s="51" t="s">
        <v>51</v>
      </c>
      <c r="C14" s="3">
        <f aca="true" t="shared" si="3" ref="C14:C23">D14+E14</f>
        <v>39</v>
      </c>
      <c r="D14" s="3">
        <f aca="true" t="shared" si="4" ref="D14:D23">G14+J14+M14</f>
        <v>19</v>
      </c>
      <c r="E14" s="3">
        <f aca="true" t="shared" si="5" ref="E14:E23">H14+K14+N14</f>
        <v>20</v>
      </c>
      <c r="F14" s="3">
        <f aca="true" t="shared" si="6" ref="F14:F23">G14+H14</f>
        <v>13</v>
      </c>
      <c r="G14" s="3">
        <v>6</v>
      </c>
      <c r="H14" s="3">
        <v>7</v>
      </c>
      <c r="I14" s="3">
        <f aca="true" t="shared" si="7" ref="I14:I23">J14+K14</f>
        <v>8</v>
      </c>
      <c r="J14" s="3">
        <v>4</v>
      </c>
      <c r="K14" s="3">
        <v>4</v>
      </c>
      <c r="L14" s="3">
        <f aca="true" t="shared" si="8" ref="L14:L23">M14+N14</f>
        <v>18</v>
      </c>
      <c r="M14" s="3">
        <v>9</v>
      </c>
      <c r="N14" s="3">
        <v>9</v>
      </c>
    </row>
    <row r="15" spans="1:14" ht="15.75" customHeight="1">
      <c r="A15" s="62"/>
      <c r="B15" s="51" t="s">
        <v>52</v>
      </c>
      <c r="C15" s="3">
        <f t="shared" si="3"/>
        <v>123</v>
      </c>
      <c r="D15" s="3">
        <f t="shared" si="4"/>
        <v>51</v>
      </c>
      <c r="E15" s="3">
        <f t="shared" si="5"/>
        <v>72</v>
      </c>
      <c r="F15" s="3">
        <f t="shared" si="6"/>
        <v>34</v>
      </c>
      <c r="G15" s="3">
        <v>12</v>
      </c>
      <c r="H15" s="3">
        <v>22</v>
      </c>
      <c r="I15" s="3">
        <f t="shared" si="7"/>
        <v>41</v>
      </c>
      <c r="J15" s="3">
        <v>16</v>
      </c>
      <c r="K15" s="3">
        <v>25</v>
      </c>
      <c r="L15" s="3">
        <f t="shared" si="8"/>
        <v>48</v>
      </c>
      <c r="M15" s="3">
        <v>23</v>
      </c>
      <c r="N15" s="3">
        <v>25</v>
      </c>
    </row>
    <row r="16" spans="1:14" ht="15.75" customHeight="1">
      <c r="A16" s="62"/>
      <c r="B16" s="51" t="s">
        <v>53</v>
      </c>
      <c r="C16" s="3">
        <f t="shared" si="3"/>
        <v>0</v>
      </c>
      <c r="D16" s="3">
        <f t="shared" si="4"/>
        <v>0</v>
      </c>
      <c r="E16" s="3">
        <f t="shared" si="5"/>
        <v>0</v>
      </c>
      <c r="F16" s="3">
        <f t="shared" si="6"/>
        <v>0</v>
      </c>
      <c r="G16" s="3">
        <v>0</v>
      </c>
      <c r="H16" s="3">
        <v>0</v>
      </c>
      <c r="I16" s="3">
        <f t="shared" si="7"/>
        <v>0</v>
      </c>
      <c r="J16" s="3">
        <v>0</v>
      </c>
      <c r="K16" s="3">
        <v>0</v>
      </c>
      <c r="L16" s="3">
        <f t="shared" si="8"/>
        <v>0</v>
      </c>
      <c r="M16" s="3">
        <v>0</v>
      </c>
      <c r="N16" s="3">
        <v>0</v>
      </c>
    </row>
    <row r="17" spans="1:14" ht="15.75" customHeight="1">
      <c r="A17" s="62"/>
      <c r="B17" s="51" t="s">
        <v>41</v>
      </c>
      <c r="C17" s="3">
        <f t="shared" si="3"/>
        <v>0</v>
      </c>
      <c r="D17" s="3">
        <f t="shared" si="4"/>
        <v>0</v>
      </c>
      <c r="E17" s="3">
        <f t="shared" si="5"/>
        <v>0</v>
      </c>
      <c r="F17" s="3">
        <f t="shared" si="6"/>
        <v>0</v>
      </c>
      <c r="G17" s="3">
        <v>0</v>
      </c>
      <c r="H17" s="3">
        <v>0</v>
      </c>
      <c r="I17" s="3">
        <f t="shared" si="7"/>
        <v>0</v>
      </c>
      <c r="J17" s="3">
        <v>0</v>
      </c>
      <c r="K17" s="3">
        <v>0</v>
      </c>
      <c r="L17" s="3">
        <f t="shared" si="8"/>
        <v>0</v>
      </c>
      <c r="M17" s="3">
        <v>0</v>
      </c>
      <c r="N17" s="3">
        <v>0</v>
      </c>
    </row>
    <row r="18" spans="1:14" ht="15.75" customHeight="1">
      <c r="A18" s="62"/>
      <c r="B18" s="51" t="s">
        <v>44</v>
      </c>
      <c r="C18" s="3">
        <f t="shared" si="3"/>
        <v>169</v>
      </c>
      <c r="D18" s="3">
        <f t="shared" si="4"/>
        <v>93</v>
      </c>
      <c r="E18" s="3">
        <f t="shared" si="5"/>
        <v>76</v>
      </c>
      <c r="F18" s="3">
        <f t="shared" si="6"/>
        <v>60</v>
      </c>
      <c r="G18" s="3">
        <v>32</v>
      </c>
      <c r="H18" s="3">
        <v>28</v>
      </c>
      <c r="I18" s="3">
        <f t="shared" si="7"/>
        <v>61</v>
      </c>
      <c r="J18" s="3">
        <v>38</v>
      </c>
      <c r="K18" s="3">
        <v>23</v>
      </c>
      <c r="L18" s="3">
        <f t="shared" si="8"/>
        <v>48</v>
      </c>
      <c r="M18" s="3">
        <v>23</v>
      </c>
      <c r="N18" s="3">
        <v>25</v>
      </c>
    </row>
    <row r="19" spans="1:14" ht="15.75" customHeight="1">
      <c r="A19" s="62"/>
      <c r="B19" s="51" t="s">
        <v>21</v>
      </c>
      <c r="C19" s="3">
        <f t="shared" si="3"/>
        <v>0</v>
      </c>
      <c r="D19" s="3">
        <f t="shared" si="4"/>
        <v>0</v>
      </c>
      <c r="E19" s="3">
        <f t="shared" si="5"/>
        <v>0</v>
      </c>
      <c r="F19" s="3">
        <f t="shared" si="6"/>
        <v>0</v>
      </c>
      <c r="G19" s="3">
        <v>0</v>
      </c>
      <c r="H19" s="3">
        <v>0</v>
      </c>
      <c r="I19" s="3">
        <f t="shared" si="7"/>
        <v>0</v>
      </c>
      <c r="J19" s="3">
        <v>0</v>
      </c>
      <c r="K19" s="3">
        <v>0</v>
      </c>
      <c r="L19" s="3">
        <f t="shared" si="8"/>
        <v>0</v>
      </c>
      <c r="M19" s="3">
        <v>0</v>
      </c>
      <c r="N19" s="3">
        <v>0</v>
      </c>
    </row>
    <row r="20" spans="1:14" ht="15.75" customHeight="1">
      <c r="A20" s="62"/>
      <c r="B20" s="51" t="s">
        <v>22</v>
      </c>
      <c r="C20" s="3">
        <f t="shared" si="3"/>
        <v>0</v>
      </c>
      <c r="D20" s="3">
        <f t="shared" si="4"/>
        <v>0</v>
      </c>
      <c r="E20" s="3">
        <f t="shared" si="5"/>
        <v>0</v>
      </c>
      <c r="F20" s="3">
        <f t="shared" si="6"/>
        <v>0</v>
      </c>
      <c r="G20" s="3">
        <v>0</v>
      </c>
      <c r="H20" s="3">
        <v>0</v>
      </c>
      <c r="I20" s="3">
        <f t="shared" si="7"/>
        <v>0</v>
      </c>
      <c r="J20" s="3">
        <v>0</v>
      </c>
      <c r="K20" s="3">
        <v>0</v>
      </c>
      <c r="L20" s="3">
        <f t="shared" si="8"/>
        <v>0</v>
      </c>
      <c r="M20" s="3">
        <v>0</v>
      </c>
      <c r="N20" s="3">
        <v>0</v>
      </c>
    </row>
    <row r="21" spans="1:14" ht="15.75" customHeight="1">
      <c r="A21" s="62"/>
      <c r="B21" s="51" t="s">
        <v>23</v>
      </c>
      <c r="C21" s="3">
        <f t="shared" si="3"/>
        <v>0</v>
      </c>
      <c r="D21" s="3">
        <f t="shared" si="4"/>
        <v>0</v>
      </c>
      <c r="E21" s="3">
        <f t="shared" si="5"/>
        <v>0</v>
      </c>
      <c r="F21" s="3">
        <f t="shared" si="6"/>
        <v>0</v>
      </c>
      <c r="G21" s="3">
        <v>0</v>
      </c>
      <c r="H21" s="3">
        <v>0</v>
      </c>
      <c r="I21" s="3">
        <f t="shared" si="7"/>
        <v>0</v>
      </c>
      <c r="J21" s="3">
        <v>0</v>
      </c>
      <c r="K21" s="3">
        <v>0</v>
      </c>
      <c r="L21" s="3">
        <f t="shared" si="8"/>
        <v>0</v>
      </c>
      <c r="M21" s="3">
        <v>0</v>
      </c>
      <c r="N21" s="3">
        <v>0</v>
      </c>
    </row>
    <row r="22" spans="1:14" ht="15.75" customHeight="1">
      <c r="A22" s="62"/>
      <c r="B22" s="51" t="s">
        <v>24</v>
      </c>
      <c r="C22" s="3">
        <f t="shared" si="3"/>
        <v>0</v>
      </c>
      <c r="D22" s="3">
        <f t="shared" si="4"/>
        <v>0</v>
      </c>
      <c r="E22" s="3">
        <f t="shared" si="5"/>
        <v>0</v>
      </c>
      <c r="F22" s="3">
        <f t="shared" si="6"/>
        <v>0</v>
      </c>
      <c r="G22" s="3">
        <v>0</v>
      </c>
      <c r="H22" s="3">
        <v>0</v>
      </c>
      <c r="I22" s="3">
        <f t="shared" si="7"/>
        <v>0</v>
      </c>
      <c r="J22" s="3">
        <v>0</v>
      </c>
      <c r="K22" s="3">
        <v>0</v>
      </c>
      <c r="L22" s="3">
        <f t="shared" si="8"/>
        <v>0</v>
      </c>
      <c r="M22" s="3">
        <v>0</v>
      </c>
      <c r="N22" s="3">
        <v>0</v>
      </c>
    </row>
    <row r="23" spans="1:14" ht="15.75" customHeight="1">
      <c r="A23" s="62"/>
      <c r="B23" s="51" t="s">
        <v>25</v>
      </c>
      <c r="C23" s="3">
        <f t="shared" si="3"/>
        <v>0</v>
      </c>
      <c r="D23" s="3">
        <f t="shared" si="4"/>
        <v>0</v>
      </c>
      <c r="E23" s="3">
        <f t="shared" si="5"/>
        <v>0</v>
      </c>
      <c r="F23" s="3">
        <f t="shared" si="6"/>
        <v>0</v>
      </c>
      <c r="G23" s="3">
        <v>0</v>
      </c>
      <c r="H23" s="3">
        <v>0</v>
      </c>
      <c r="I23" s="3">
        <f t="shared" si="7"/>
        <v>0</v>
      </c>
      <c r="J23" s="3">
        <v>0</v>
      </c>
      <c r="K23" s="3">
        <v>0</v>
      </c>
      <c r="L23" s="3">
        <f t="shared" si="8"/>
        <v>0</v>
      </c>
      <c r="M23" s="3">
        <v>0</v>
      </c>
      <c r="N23" s="3">
        <v>0</v>
      </c>
    </row>
    <row r="24" spans="1:14" ht="15.75" customHeight="1">
      <c r="A24" s="62"/>
      <c r="B24" s="5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>
      <c r="A25" s="91" t="s">
        <v>77</v>
      </c>
      <c r="B25" s="92"/>
      <c r="C25" s="38">
        <f aca="true" t="shared" si="9" ref="C25:N25">SUM(C26:C37)</f>
        <v>11098</v>
      </c>
      <c r="D25" s="38">
        <f t="shared" si="9"/>
        <v>5615</v>
      </c>
      <c r="E25" s="38">
        <f t="shared" si="9"/>
        <v>5483</v>
      </c>
      <c r="F25" s="38">
        <f t="shared" si="9"/>
        <v>3574</v>
      </c>
      <c r="G25" s="38">
        <f t="shared" si="9"/>
        <v>1791</v>
      </c>
      <c r="H25" s="38">
        <f t="shared" si="9"/>
        <v>1783</v>
      </c>
      <c r="I25" s="38">
        <f t="shared" si="9"/>
        <v>3690</v>
      </c>
      <c r="J25" s="38">
        <f t="shared" si="9"/>
        <v>1849</v>
      </c>
      <c r="K25" s="38">
        <f t="shared" si="9"/>
        <v>1841</v>
      </c>
      <c r="L25" s="38">
        <f t="shared" si="9"/>
        <v>3834</v>
      </c>
      <c r="M25" s="38">
        <f t="shared" si="9"/>
        <v>1975</v>
      </c>
      <c r="N25" s="38">
        <f t="shared" si="9"/>
        <v>1859</v>
      </c>
    </row>
    <row r="26" spans="1:14" ht="15.75" customHeight="1">
      <c r="A26" s="62"/>
      <c r="B26" s="51" t="s">
        <v>54</v>
      </c>
      <c r="C26" s="3">
        <f aca="true" t="shared" si="10" ref="C26:C37">D26+E26</f>
        <v>3796</v>
      </c>
      <c r="D26" s="3">
        <f aca="true" t="shared" si="11" ref="D26:D37">G26+J26+M26</f>
        <v>1886</v>
      </c>
      <c r="E26" s="3">
        <f aca="true" t="shared" si="12" ref="E26:E37">H26+K26+N26</f>
        <v>1910</v>
      </c>
      <c r="F26" s="3">
        <f aca="true" t="shared" si="13" ref="F26:F37">G26+H26</f>
        <v>1218</v>
      </c>
      <c r="G26" s="3">
        <v>584</v>
      </c>
      <c r="H26" s="3">
        <v>634</v>
      </c>
      <c r="I26" s="3">
        <f aca="true" t="shared" si="14" ref="I26:I37">J26+K26</f>
        <v>1247</v>
      </c>
      <c r="J26" s="3">
        <v>618</v>
      </c>
      <c r="K26" s="3">
        <v>629</v>
      </c>
      <c r="L26" s="3">
        <f aca="true" t="shared" si="15" ref="L26:L37">M26+N26</f>
        <v>1331</v>
      </c>
      <c r="M26" s="3">
        <v>684</v>
      </c>
      <c r="N26" s="3">
        <v>647</v>
      </c>
    </row>
    <row r="27" spans="1:14" ht="15.75" customHeight="1">
      <c r="A27" s="62"/>
      <c r="B27" s="51" t="s">
        <v>55</v>
      </c>
      <c r="C27" s="3">
        <f t="shared" si="10"/>
        <v>845</v>
      </c>
      <c r="D27" s="3">
        <f t="shared" si="11"/>
        <v>415</v>
      </c>
      <c r="E27" s="3">
        <f t="shared" si="12"/>
        <v>430</v>
      </c>
      <c r="F27" s="3">
        <f t="shared" si="13"/>
        <v>271</v>
      </c>
      <c r="G27" s="3">
        <v>140</v>
      </c>
      <c r="H27" s="3">
        <v>131</v>
      </c>
      <c r="I27" s="3">
        <f t="shared" si="14"/>
        <v>296</v>
      </c>
      <c r="J27" s="3">
        <v>133</v>
      </c>
      <c r="K27" s="3">
        <v>163</v>
      </c>
      <c r="L27" s="3">
        <f t="shared" si="15"/>
        <v>278</v>
      </c>
      <c r="M27" s="3">
        <v>142</v>
      </c>
      <c r="N27" s="3">
        <v>136</v>
      </c>
    </row>
    <row r="28" spans="1:14" ht="15.75" customHeight="1">
      <c r="A28" s="62"/>
      <c r="B28" s="51" t="s">
        <v>56</v>
      </c>
      <c r="C28" s="3">
        <f t="shared" si="10"/>
        <v>1878</v>
      </c>
      <c r="D28" s="3">
        <f t="shared" si="11"/>
        <v>971</v>
      </c>
      <c r="E28" s="3">
        <f t="shared" si="12"/>
        <v>907</v>
      </c>
      <c r="F28" s="3">
        <f t="shared" si="13"/>
        <v>606</v>
      </c>
      <c r="G28" s="3">
        <v>313</v>
      </c>
      <c r="H28" s="3">
        <v>293</v>
      </c>
      <c r="I28" s="3">
        <f t="shared" si="14"/>
        <v>624</v>
      </c>
      <c r="J28" s="3">
        <v>328</v>
      </c>
      <c r="K28" s="3">
        <v>296</v>
      </c>
      <c r="L28" s="3">
        <f t="shared" si="15"/>
        <v>648</v>
      </c>
      <c r="M28" s="3">
        <v>330</v>
      </c>
      <c r="N28" s="3">
        <v>318</v>
      </c>
    </row>
    <row r="29" spans="1:14" ht="15.75" customHeight="1">
      <c r="A29" s="62"/>
      <c r="B29" s="51" t="s">
        <v>57</v>
      </c>
      <c r="C29" s="3">
        <f t="shared" si="10"/>
        <v>3440</v>
      </c>
      <c r="D29" s="3">
        <f t="shared" si="11"/>
        <v>1751</v>
      </c>
      <c r="E29" s="3">
        <f t="shared" si="12"/>
        <v>1689</v>
      </c>
      <c r="F29" s="3">
        <f t="shared" si="13"/>
        <v>1089</v>
      </c>
      <c r="G29" s="3">
        <v>556</v>
      </c>
      <c r="H29" s="3">
        <v>533</v>
      </c>
      <c r="I29" s="3">
        <f t="shared" si="14"/>
        <v>1151</v>
      </c>
      <c r="J29" s="3">
        <v>582</v>
      </c>
      <c r="K29" s="3">
        <v>569</v>
      </c>
      <c r="L29" s="3">
        <f t="shared" si="15"/>
        <v>1200</v>
      </c>
      <c r="M29" s="3">
        <v>613</v>
      </c>
      <c r="N29" s="3">
        <v>587</v>
      </c>
    </row>
    <row r="30" spans="1:14" ht="15.75" customHeight="1">
      <c r="A30" s="62"/>
      <c r="B30" s="51" t="s">
        <v>58</v>
      </c>
      <c r="C30" s="3">
        <f t="shared" si="10"/>
        <v>409</v>
      </c>
      <c r="D30" s="3">
        <f t="shared" si="11"/>
        <v>211</v>
      </c>
      <c r="E30" s="3">
        <f t="shared" si="12"/>
        <v>198</v>
      </c>
      <c r="F30" s="3">
        <f t="shared" si="13"/>
        <v>134</v>
      </c>
      <c r="G30" s="3">
        <v>63</v>
      </c>
      <c r="H30" s="3">
        <v>71</v>
      </c>
      <c r="I30" s="3">
        <f t="shared" si="14"/>
        <v>140</v>
      </c>
      <c r="J30" s="3">
        <v>72</v>
      </c>
      <c r="K30" s="3">
        <v>68</v>
      </c>
      <c r="L30" s="3">
        <f t="shared" si="15"/>
        <v>135</v>
      </c>
      <c r="M30" s="3">
        <v>76</v>
      </c>
      <c r="N30" s="3">
        <v>59</v>
      </c>
    </row>
    <row r="31" spans="1:14" ht="15.75" customHeight="1">
      <c r="A31" s="62"/>
      <c r="B31" s="51" t="s">
        <v>59</v>
      </c>
      <c r="C31" s="3">
        <f t="shared" si="10"/>
        <v>265</v>
      </c>
      <c r="D31" s="3">
        <f t="shared" si="11"/>
        <v>133</v>
      </c>
      <c r="E31" s="3">
        <f t="shared" si="12"/>
        <v>132</v>
      </c>
      <c r="F31" s="3">
        <f t="shared" si="13"/>
        <v>90</v>
      </c>
      <c r="G31" s="3">
        <v>43</v>
      </c>
      <c r="H31" s="3">
        <v>47</v>
      </c>
      <c r="I31" s="3">
        <f t="shared" si="14"/>
        <v>82</v>
      </c>
      <c r="J31" s="3">
        <v>45</v>
      </c>
      <c r="K31" s="3">
        <v>37</v>
      </c>
      <c r="L31" s="3">
        <f t="shared" si="15"/>
        <v>93</v>
      </c>
      <c r="M31" s="3">
        <v>45</v>
      </c>
      <c r="N31" s="3">
        <v>48</v>
      </c>
    </row>
    <row r="32" spans="1:14" ht="15.75" customHeight="1">
      <c r="A32" s="62"/>
      <c r="B32" s="51" t="s">
        <v>26</v>
      </c>
      <c r="C32" s="3">
        <f t="shared" si="10"/>
        <v>0</v>
      </c>
      <c r="D32" s="3">
        <f t="shared" si="11"/>
        <v>0</v>
      </c>
      <c r="E32" s="3">
        <f t="shared" si="12"/>
        <v>0</v>
      </c>
      <c r="F32" s="3">
        <f t="shared" si="13"/>
        <v>0</v>
      </c>
      <c r="G32" s="3">
        <v>0</v>
      </c>
      <c r="H32" s="3">
        <v>0</v>
      </c>
      <c r="I32" s="3">
        <f t="shared" si="14"/>
        <v>0</v>
      </c>
      <c r="J32" s="3">
        <v>0</v>
      </c>
      <c r="K32" s="3">
        <v>0</v>
      </c>
      <c r="L32" s="3">
        <f t="shared" si="15"/>
        <v>0</v>
      </c>
      <c r="M32" s="3">
        <v>0</v>
      </c>
      <c r="N32" s="3">
        <v>0</v>
      </c>
    </row>
    <row r="33" spans="1:14" ht="15.75" customHeight="1">
      <c r="A33" s="62"/>
      <c r="B33" s="51" t="s">
        <v>27</v>
      </c>
      <c r="C33" s="3">
        <f t="shared" si="10"/>
        <v>0</v>
      </c>
      <c r="D33" s="3">
        <f t="shared" si="11"/>
        <v>0</v>
      </c>
      <c r="E33" s="3">
        <f t="shared" si="12"/>
        <v>0</v>
      </c>
      <c r="F33" s="3">
        <f t="shared" si="13"/>
        <v>0</v>
      </c>
      <c r="G33" s="3">
        <v>0</v>
      </c>
      <c r="H33" s="3">
        <v>0</v>
      </c>
      <c r="I33" s="3">
        <f t="shared" si="14"/>
        <v>0</v>
      </c>
      <c r="J33" s="3">
        <v>0</v>
      </c>
      <c r="K33" s="3">
        <v>0</v>
      </c>
      <c r="L33" s="3">
        <f t="shared" si="15"/>
        <v>0</v>
      </c>
      <c r="M33" s="3">
        <v>0</v>
      </c>
      <c r="N33" s="3">
        <v>0</v>
      </c>
    </row>
    <row r="34" spans="1:14" ht="15.75" customHeight="1">
      <c r="A34" s="62"/>
      <c r="B34" s="51" t="s">
        <v>28</v>
      </c>
      <c r="C34" s="3">
        <f t="shared" si="10"/>
        <v>330</v>
      </c>
      <c r="D34" s="3">
        <f t="shared" si="11"/>
        <v>182</v>
      </c>
      <c r="E34" s="3">
        <f t="shared" si="12"/>
        <v>148</v>
      </c>
      <c r="F34" s="3">
        <f t="shared" si="13"/>
        <v>112</v>
      </c>
      <c r="G34" s="3">
        <v>65</v>
      </c>
      <c r="H34" s="3">
        <v>47</v>
      </c>
      <c r="I34" s="3">
        <f t="shared" si="14"/>
        <v>111</v>
      </c>
      <c r="J34" s="3">
        <v>53</v>
      </c>
      <c r="K34" s="3">
        <v>58</v>
      </c>
      <c r="L34" s="3">
        <f t="shared" si="15"/>
        <v>107</v>
      </c>
      <c r="M34" s="3">
        <v>64</v>
      </c>
      <c r="N34" s="3">
        <v>43</v>
      </c>
    </row>
    <row r="35" spans="1:14" ht="15.75" customHeight="1">
      <c r="A35" s="62"/>
      <c r="B35" s="51" t="s">
        <v>29</v>
      </c>
      <c r="C35" s="3">
        <f t="shared" si="10"/>
        <v>0</v>
      </c>
      <c r="D35" s="3">
        <f t="shared" si="11"/>
        <v>0</v>
      </c>
      <c r="E35" s="3">
        <f t="shared" si="12"/>
        <v>0</v>
      </c>
      <c r="F35" s="3">
        <f t="shared" si="13"/>
        <v>0</v>
      </c>
      <c r="G35" s="3">
        <v>0</v>
      </c>
      <c r="H35" s="3">
        <v>0</v>
      </c>
      <c r="I35" s="3">
        <f t="shared" si="14"/>
        <v>0</v>
      </c>
      <c r="J35" s="3">
        <v>0</v>
      </c>
      <c r="K35" s="3">
        <v>0</v>
      </c>
      <c r="L35" s="3">
        <f t="shared" si="15"/>
        <v>0</v>
      </c>
      <c r="M35" s="3">
        <v>0</v>
      </c>
      <c r="N35" s="3">
        <v>0</v>
      </c>
    </row>
    <row r="36" spans="1:14" ht="15.75" customHeight="1">
      <c r="A36" s="62"/>
      <c r="B36" s="51" t="s">
        <v>30</v>
      </c>
      <c r="C36" s="3">
        <f t="shared" si="10"/>
        <v>0</v>
      </c>
      <c r="D36" s="3">
        <f t="shared" si="11"/>
        <v>0</v>
      </c>
      <c r="E36" s="3">
        <f t="shared" si="12"/>
        <v>0</v>
      </c>
      <c r="F36" s="3">
        <f t="shared" si="13"/>
        <v>0</v>
      </c>
      <c r="G36" s="3">
        <v>0</v>
      </c>
      <c r="H36" s="3">
        <v>0</v>
      </c>
      <c r="I36" s="3">
        <f t="shared" si="14"/>
        <v>0</v>
      </c>
      <c r="J36" s="3">
        <v>0</v>
      </c>
      <c r="K36" s="3">
        <v>0</v>
      </c>
      <c r="L36" s="3">
        <f t="shared" si="15"/>
        <v>0</v>
      </c>
      <c r="M36" s="3">
        <v>0</v>
      </c>
      <c r="N36" s="3">
        <v>0</v>
      </c>
    </row>
    <row r="37" spans="1:14" ht="15.75" customHeight="1">
      <c r="A37" s="62"/>
      <c r="B37" s="51" t="s">
        <v>31</v>
      </c>
      <c r="C37" s="3">
        <f t="shared" si="10"/>
        <v>135</v>
      </c>
      <c r="D37" s="3">
        <f t="shared" si="11"/>
        <v>66</v>
      </c>
      <c r="E37" s="3">
        <f t="shared" si="12"/>
        <v>69</v>
      </c>
      <c r="F37" s="3">
        <f t="shared" si="13"/>
        <v>54</v>
      </c>
      <c r="G37" s="3">
        <v>27</v>
      </c>
      <c r="H37" s="3">
        <v>27</v>
      </c>
      <c r="I37" s="3">
        <f t="shared" si="14"/>
        <v>39</v>
      </c>
      <c r="J37" s="3">
        <v>18</v>
      </c>
      <c r="K37" s="3">
        <v>21</v>
      </c>
      <c r="L37" s="3">
        <f t="shared" si="15"/>
        <v>42</v>
      </c>
      <c r="M37" s="3">
        <v>21</v>
      </c>
      <c r="N37" s="3">
        <v>21</v>
      </c>
    </row>
    <row r="38" spans="1:14" ht="15.75" customHeight="1">
      <c r="A38" s="62"/>
      <c r="B38" s="5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customHeight="1">
      <c r="A39" s="91" t="s">
        <v>78</v>
      </c>
      <c r="B39" s="92"/>
      <c r="C39" s="38">
        <f aca="true" t="shared" si="16" ref="C39:N39">SUM(C40:C41)</f>
        <v>9546</v>
      </c>
      <c r="D39" s="38">
        <f t="shared" si="16"/>
        <v>4851</v>
      </c>
      <c r="E39" s="38">
        <f t="shared" si="16"/>
        <v>4695</v>
      </c>
      <c r="F39" s="38">
        <f t="shared" si="16"/>
        <v>3111</v>
      </c>
      <c r="G39" s="38">
        <f t="shared" si="16"/>
        <v>1595</v>
      </c>
      <c r="H39" s="38">
        <f t="shared" si="16"/>
        <v>1516</v>
      </c>
      <c r="I39" s="38">
        <f t="shared" si="16"/>
        <v>3261</v>
      </c>
      <c r="J39" s="38">
        <f t="shared" si="16"/>
        <v>1667</v>
      </c>
      <c r="K39" s="38">
        <f t="shared" si="16"/>
        <v>1594</v>
      </c>
      <c r="L39" s="38">
        <f t="shared" si="16"/>
        <v>3174</v>
      </c>
      <c r="M39" s="38">
        <f t="shared" si="16"/>
        <v>1589</v>
      </c>
      <c r="N39" s="38">
        <f t="shared" si="16"/>
        <v>1585</v>
      </c>
    </row>
    <row r="40" spans="1:14" ht="15.75" customHeight="1">
      <c r="A40" s="62"/>
      <c r="B40" s="51" t="s">
        <v>60</v>
      </c>
      <c r="C40" s="3">
        <f>D40+E40</f>
        <v>9546</v>
      </c>
      <c r="D40" s="3">
        <f>G40+J40+M40</f>
        <v>4851</v>
      </c>
      <c r="E40" s="3">
        <f>H40+K40+N40</f>
        <v>4695</v>
      </c>
      <c r="F40" s="3">
        <f>G40+H40</f>
        <v>3111</v>
      </c>
      <c r="G40" s="3">
        <v>1595</v>
      </c>
      <c r="H40" s="3">
        <v>1516</v>
      </c>
      <c r="I40" s="3">
        <f>J40+K40</f>
        <v>3261</v>
      </c>
      <c r="J40" s="3">
        <v>1667</v>
      </c>
      <c r="K40" s="3">
        <v>1594</v>
      </c>
      <c r="L40" s="3">
        <f>M40+N40</f>
        <v>3174</v>
      </c>
      <c r="M40" s="3">
        <v>1589</v>
      </c>
      <c r="N40" s="3">
        <v>1585</v>
      </c>
    </row>
    <row r="41" spans="1:14" ht="15.75" customHeight="1">
      <c r="A41" s="62"/>
      <c r="B41" s="51" t="s">
        <v>32</v>
      </c>
      <c r="C41" s="3">
        <f>D41+E41</f>
        <v>0</v>
      </c>
      <c r="D41" s="3">
        <f>G41+J41+M41</f>
        <v>0</v>
      </c>
      <c r="E41" s="3">
        <f>H41+K41+N41</f>
        <v>0</v>
      </c>
      <c r="F41" s="3">
        <f>G41+H41</f>
        <v>0</v>
      </c>
      <c r="G41" s="3">
        <v>0</v>
      </c>
      <c r="H41" s="3">
        <v>0</v>
      </c>
      <c r="I41" s="3">
        <f>J41+K41</f>
        <v>0</v>
      </c>
      <c r="J41" s="3">
        <v>0</v>
      </c>
      <c r="K41" s="3">
        <v>0</v>
      </c>
      <c r="L41" s="3">
        <f>M41+N41</f>
        <v>0</v>
      </c>
      <c r="M41" s="3">
        <v>0</v>
      </c>
      <c r="N41" s="3">
        <v>0</v>
      </c>
    </row>
    <row r="42" spans="1:14" ht="15.75" customHeight="1">
      <c r="A42" s="62"/>
      <c r="B42" s="5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>
      <c r="A43" s="89" t="s">
        <v>95</v>
      </c>
      <c r="B43" s="90"/>
      <c r="C43" s="38">
        <f aca="true" t="shared" si="17" ref="C43:N43">SUM(C44:C58)</f>
        <v>10013</v>
      </c>
      <c r="D43" s="38">
        <f t="shared" si="17"/>
        <v>5127</v>
      </c>
      <c r="E43" s="38">
        <f t="shared" si="17"/>
        <v>4886</v>
      </c>
      <c r="F43" s="38">
        <f t="shared" si="17"/>
        <v>3166</v>
      </c>
      <c r="G43" s="38">
        <f t="shared" si="17"/>
        <v>1619</v>
      </c>
      <c r="H43" s="38">
        <f t="shared" si="17"/>
        <v>1547</v>
      </c>
      <c r="I43" s="38">
        <f t="shared" si="17"/>
        <v>3410</v>
      </c>
      <c r="J43" s="38">
        <f t="shared" si="17"/>
        <v>1776</v>
      </c>
      <c r="K43" s="38">
        <f t="shared" si="17"/>
        <v>1634</v>
      </c>
      <c r="L43" s="38">
        <f t="shared" si="17"/>
        <v>3437</v>
      </c>
      <c r="M43" s="38">
        <f t="shared" si="17"/>
        <v>1732</v>
      </c>
      <c r="N43" s="38">
        <f t="shared" si="17"/>
        <v>1705</v>
      </c>
    </row>
    <row r="44" spans="1:14" ht="15.75" customHeight="1">
      <c r="A44" s="62"/>
      <c r="B44" s="51" t="s">
        <v>61</v>
      </c>
      <c r="C44" s="3">
        <f aca="true" t="shared" si="18" ref="C44:C58">D44+E44</f>
        <v>1556</v>
      </c>
      <c r="D44" s="3">
        <f aca="true" t="shared" si="19" ref="D44:D58">G44+J44+M44</f>
        <v>756</v>
      </c>
      <c r="E44" s="3">
        <f aca="true" t="shared" si="20" ref="E44:E58">H44+K44+N44</f>
        <v>800</v>
      </c>
      <c r="F44" s="3">
        <f aca="true" t="shared" si="21" ref="F44:F58">G44+H44</f>
        <v>469</v>
      </c>
      <c r="G44" s="3">
        <v>226</v>
      </c>
      <c r="H44" s="3">
        <v>243</v>
      </c>
      <c r="I44" s="3">
        <f aca="true" t="shared" si="22" ref="I44:I58">J44+K44</f>
        <v>543</v>
      </c>
      <c r="J44" s="3">
        <v>262</v>
      </c>
      <c r="K44" s="3">
        <v>281</v>
      </c>
      <c r="L44" s="3">
        <f aca="true" t="shared" si="23" ref="L44:L58">M44+N44</f>
        <v>544</v>
      </c>
      <c r="M44" s="3">
        <v>268</v>
      </c>
      <c r="N44" s="3">
        <v>276</v>
      </c>
    </row>
    <row r="45" spans="1:14" ht="15.75" customHeight="1">
      <c r="A45" s="62"/>
      <c r="B45" s="51" t="s">
        <v>62</v>
      </c>
      <c r="C45" s="3">
        <f t="shared" si="18"/>
        <v>515</v>
      </c>
      <c r="D45" s="3">
        <f t="shared" si="19"/>
        <v>250</v>
      </c>
      <c r="E45" s="3">
        <f t="shared" si="20"/>
        <v>265</v>
      </c>
      <c r="F45" s="3">
        <f t="shared" si="21"/>
        <v>172</v>
      </c>
      <c r="G45" s="3">
        <v>84</v>
      </c>
      <c r="H45" s="3">
        <v>88</v>
      </c>
      <c r="I45" s="3">
        <f t="shared" si="22"/>
        <v>164</v>
      </c>
      <c r="J45" s="3">
        <v>77</v>
      </c>
      <c r="K45" s="3">
        <v>87</v>
      </c>
      <c r="L45" s="3">
        <f t="shared" si="23"/>
        <v>179</v>
      </c>
      <c r="M45" s="3">
        <v>89</v>
      </c>
      <c r="N45" s="3">
        <v>90</v>
      </c>
    </row>
    <row r="46" spans="1:14" ht="15.75" customHeight="1">
      <c r="A46" s="62"/>
      <c r="B46" s="51" t="s">
        <v>63</v>
      </c>
      <c r="C46" s="3">
        <f t="shared" si="18"/>
        <v>2264</v>
      </c>
      <c r="D46" s="3">
        <f t="shared" si="19"/>
        <v>1206</v>
      </c>
      <c r="E46" s="3">
        <f t="shared" si="20"/>
        <v>1058</v>
      </c>
      <c r="F46" s="3">
        <f t="shared" si="21"/>
        <v>747</v>
      </c>
      <c r="G46" s="3">
        <v>395</v>
      </c>
      <c r="H46" s="3">
        <v>352</v>
      </c>
      <c r="I46" s="3">
        <f t="shared" si="22"/>
        <v>754</v>
      </c>
      <c r="J46" s="3">
        <v>419</v>
      </c>
      <c r="K46" s="3">
        <v>335</v>
      </c>
      <c r="L46" s="3">
        <f t="shared" si="23"/>
        <v>763</v>
      </c>
      <c r="M46" s="3">
        <v>392</v>
      </c>
      <c r="N46" s="3">
        <v>371</v>
      </c>
    </row>
    <row r="47" spans="1:14" ht="15.75" customHeight="1">
      <c r="A47" s="62"/>
      <c r="B47" s="51" t="s">
        <v>64</v>
      </c>
      <c r="C47" s="3">
        <f t="shared" si="18"/>
        <v>1030</v>
      </c>
      <c r="D47" s="3">
        <f t="shared" si="19"/>
        <v>532</v>
      </c>
      <c r="E47" s="3">
        <f t="shared" si="20"/>
        <v>498</v>
      </c>
      <c r="F47" s="3">
        <f t="shared" si="21"/>
        <v>331</v>
      </c>
      <c r="G47" s="3">
        <v>167</v>
      </c>
      <c r="H47" s="3">
        <v>164</v>
      </c>
      <c r="I47" s="3">
        <f t="shared" si="22"/>
        <v>351</v>
      </c>
      <c r="J47" s="3">
        <v>196</v>
      </c>
      <c r="K47" s="3">
        <v>155</v>
      </c>
      <c r="L47" s="3">
        <f t="shared" si="23"/>
        <v>348</v>
      </c>
      <c r="M47" s="3">
        <v>169</v>
      </c>
      <c r="N47" s="3">
        <v>179</v>
      </c>
    </row>
    <row r="48" spans="1:14" ht="15.75" customHeight="1">
      <c r="A48" s="62"/>
      <c r="B48" s="51" t="s">
        <v>65</v>
      </c>
      <c r="C48" s="3">
        <f t="shared" si="18"/>
        <v>2973</v>
      </c>
      <c r="D48" s="3">
        <f t="shared" si="19"/>
        <v>1526</v>
      </c>
      <c r="E48" s="3">
        <f t="shared" si="20"/>
        <v>1447</v>
      </c>
      <c r="F48" s="3">
        <f t="shared" si="21"/>
        <v>908</v>
      </c>
      <c r="G48" s="3">
        <v>453</v>
      </c>
      <c r="H48" s="3">
        <v>455</v>
      </c>
      <c r="I48" s="3">
        <f t="shared" si="22"/>
        <v>1034</v>
      </c>
      <c r="J48" s="3">
        <v>535</v>
      </c>
      <c r="K48" s="3">
        <v>499</v>
      </c>
      <c r="L48" s="3">
        <f t="shared" si="23"/>
        <v>1031</v>
      </c>
      <c r="M48" s="3">
        <v>538</v>
      </c>
      <c r="N48" s="3">
        <v>493</v>
      </c>
    </row>
    <row r="49" spans="1:14" ht="15.75" customHeight="1">
      <c r="A49" s="62"/>
      <c r="B49" s="51" t="s">
        <v>66</v>
      </c>
      <c r="C49" s="3">
        <f t="shared" si="18"/>
        <v>160</v>
      </c>
      <c r="D49" s="3">
        <f t="shared" si="19"/>
        <v>90</v>
      </c>
      <c r="E49" s="3">
        <f t="shared" si="20"/>
        <v>70</v>
      </c>
      <c r="F49" s="3">
        <f t="shared" si="21"/>
        <v>46</v>
      </c>
      <c r="G49" s="3">
        <v>26</v>
      </c>
      <c r="H49" s="3">
        <v>20</v>
      </c>
      <c r="I49" s="3">
        <f t="shared" si="22"/>
        <v>56</v>
      </c>
      <c r="J49" s="3">
        <v>29</v>
      </c>
      <c r="K49" s="3">
        <v>27</v>
      </c>
      <c r="L49" s="3">
        <f t="shared" si="23"/>
        <v>58</v>
      </c>
      <c r="M49" s="3">
        <v>35</v>
      </c>
      <c r="N49" s="3">
        <v>23</v>
      </c>
    </row>
    <row r="50" spans="1:14" ht="15.75" customHeight="1">
      <c r="A50" s="62"/>
      <c r="B50" s="51" t="s">
        <v>42</v>
      </c>
      <c r="C50" s="3">
        <f t="shared" si="18"/>
        <v>0</v>
      </c>
      <c r="D50" s="3">
        <f t="shared" si="19"/>
        <v>0</v>
      </c>
      <c r="E50" s="3">
        <f t="shared" si="20"/>
        <v>0</v>
      </c>
      <c r="F50" s="3">
        <f t="shared" si="21"/>
        <v>0</v>
      </c>
      <c r="G50" s="3">
        <v>0</v>
      </c>
      <c r="H50" s="3">
        <v>0</v>
      </c>
      <c r="I50" s="3">
        <f t="shared" si="22"/>
        <v>0</v>
      </c>
      <c r="J50" s="3">
        <v>0</v>
      </c>
      <c r="K50" s="3">
        <v>0</v>
      </c>
      <c r="L50" s="3">
        <f t="shared" si="23"/>
        <v>0</v>
      </c>
      <c r="M50" s="3">
        <v>0</v>
      </c>
      <c r="N50" s="3">
        <v>0</v>
      </c>
    </row>
    <row r="51" spans="1:14" ht="15.75" customHeight="1">
      <c r="A51" s="62"/>
      <c r="B51" s="51" t="s">
        <v>43</v>
      </c>
      <c r="C51" s="3">
        <f t="shared" si="18"/>
        <v>332</v>
      </c>
      <c r="D51" s="3">
        <f t="shared" si="19"/>
        <v>174</v>
      </c>
      <c r="E51" s="3">
        <f t="shared" si="20"/>
        <v>158</v>
      </c>
      <c r="F51" s="3">
        <f t="shared" si="21"/>
        <v>93</v>
      </c>
      <c r="G51" s="3">
        <v>45</v>
      </c>
      <c r="H51" s="3">
        <v>48</v>
      </c>
      <c r="I51" s="3">
        <f t="shared" si="22"/>
        <v>121</v>
      </c>
      <c r="J51" s="3">
        <v>64</v>
      </c>
      <c r="K51" s="3">
        <v>57</v>
      </c>
      <c r="L51" s="3">
        <f t="shared" si="23"/>
        <v>118</v>
      </c>
      <c r="M51" s="3">
        <v>65</v>
      </c>
      <c r="N51" s="3">
        <v>53</v>
      </c>
    </row>
    <row r="52" spans="1:14" ht="15.75" customHeight="1">
      <c r="A52" s="62"/>
      <c r="B52" s="51" t="s">
        <v>88</v>
      </c>
      <c r="C52" s="3">
        <f t="shared" si="18"/>
        <v>549</v>
      </c>
      <c r="D52" s="3">
        <f t="shared" si="19"/>
        <v>284</v>
      </c>
      <c r="E52" s="3">
        <f t="shared" si="20"/>
        <v>265</v>
      </c>
      <c r="F52" s="3">
        <f t="shared" si="21"/>
        <v>189</v>
      </c>
      <c r="G52" s="3">
        <v>111</v>
      </c>
      <c r="H52" s="3">
        <v>78</v>
      </c>
      <c r="I52" s="3">
        <f t="shared" si="22"/>
        <v>177</v>
      </c>
      <c r="J52" s="3">
        <v>84</v>
      </c>
      <c r="K52" s="3">
        <v>93</v>
      </c>
      <c r="L52" s="3">
        <f t="shared" si="23"/>
        <v>183</v>
      </c>
      <c r="M52" s="3">
        <v>89</v>
      </c>
      <c r="N52" s="3">
        <v>94</v>
      </c>
    </row>
    <row r="53" spans="1:14" ht="15.75" customHeight="1">
      <c r="A53" s="62"/>
      <c r="B53" s="51" t="s">
        <v>33</v>
      </c>
      <c r="C53" s="3">
        <f t="shared" si="18"/>
        <v>152</v>
      </c>
      <c r="D53" s="3">
        <f t="shared" si="19"/>
        <v>77</v>
      </c>
      <c r="E53" s="3">
        <f t="shared" si="20"/>
        <v>75</v>
      </c>
      <c r="F53" s="3">
        <f t="shared" si="21"/>
        <v>40</v>
      </c>
      <c r="G53" s="3">
        <v>21</v>
      </c>
      <c r="H53" s="3">
        <v>19</v>
      </c>
      <c r="I53" s="3">
        <f t="shared" si="22"/>
        <v>55</v>
      </c>
      <c r="J53" s="3">
        <v>31</v>
      </c>
      <c r="K53" s="3">
        <v>24</v>
      </c>
      <c r="L53" s="3">
        <f t="shared" si="23"/>
        <v>57</v>
      </c>
      <c r="M53" s="3">
        <v>25</v>
      </c>
      <c r="N53" s="3">
        <v>32</v>
      </c>
    </row>
    <row r="54" spans="1:14" ht="15.75" customHeight="1">
      <c r="A54" s="62"/>
      <c r="B54" s="51" t="s">
        <v>34</v>
      </c>
      <c r="C54" s="3">
        <f t="shared" si="18"/>
        <v>0</v>
      </c>
      <c r="D54" s="3">
        <f t="shared" si="19"/>
        <v>0</v>
      </c>
      <c r="E54" s="3">
        <f t="shared" si="20"/>
        <v>0</v>
      </c>
      <c r="F54" s="3">
        <f t="shared" si="21"/>
        <v>0</v>
      </c>
      <c r="G54" s="3">
        <v>0</v>
      </c>
      <c r="H54" s="3">
        <v>0</v>
      </c>
      <c r="I54" s="3">
        <f t="shared" si="22"/>
        <v>0</v>
      </c>
      <c r="J54" s="3">
        <v>0</v>
      </c>
      <c r="K54" s="3">
        <v>0</v>
      </c>
      <c r="L54" s="3">
        <f t="shared" si="23"/>
        <v>0</v>
      </c>
      <c r="M54" s="3">
        <v>0</v>
      </c>
      <c r="N54" s="3">
        <v>0</v>
      </c>
    </row>
    <row r="55" spans="1:14" ht="15.75" customHeight="1">
      <c r="A55" s="62"/>
      <c r="B55" s="51" t="s">
        <v>35</v>
      </c>
      <c r="C55" s="3">
        <f t="shared" si="18"/>
        <v>462</v>
      </c>
      <c r="D55" s="3">
        <f t="shared" si="19"/>
        <v>222</v>
      </c>
      <c r="E55" s="3">
        <f t="shared" si="20"/>
        <v>240</v>
      </c>
      <c r="F55" s="3">
        <f t="shared" si="21"/>
        <v>162</v>
      </c>
      <c r="G55" s="3">
        <v>87</v>
      </c>
      <c r="H55" s="3">
        <v>75</v>
      </c>
      <c r="I55" s="3">
        <f t="shared" si="22"/>
        <v>148</v>
      </c>
      <c r="J55" s="3">
        <v>76</v>
      </c>
      <c r="K55" s="3">
        <v>72</v>
      </c>
      <c r="L55" s="3">
        <f t="shared" si="23"/>
        <v>152</v>
      </c>
      <c r="M55" s="3">
        <v>59</v>
      </c>
      <c r="N55" s="3">
        <v>93</v>
      </c>
    </row>
    <row r="56" spans="1:14" ht="15.75" customHeight="1">
      <c r="A56" s="62"/>
      <c r="B56" s="51" t="s">
        <v>36</v>
      </c>
      <c r="C56" s="3">
        <f t="shared" si="18"/>
        <v>0</v>
      </c>
      <c r="D56" s="3">
        <f t="shared" si="19"/>
        <v>0</v>
      </c>
      <c r="E56" s="3">
        <f t="shared" si="20"/>
        <v>0</v>
      </c>
      <c r="F56" s="3">
        <f t="shared" si="21"/>
        <v>0</v>
      </c>
      <c r="G56" s="3">
        <v>0</v>
      </c>
      <c r="H56" s="3">
        <v>0</v>
      </c>
      <c r="I56" s="3">
        <f t="shared" si="22"/>
        <v>0</v>
      </c>
      <c r="J56" s="3">
        <v>0</v>
      </c>
      <c r="K56" s="3">
        <v>0</v>
      </c>
      <c r="L56" s="3">
        <f t="shared" si="23"/>
        <v>0</v>
      </c>
      <c r="M56" s="3">
        <v>0</v>
      </c>
      <c r="N56" s="3">
        <v>0</v>
      </c>
    </row>
    <row r="57" spans="1:14" ht="15.75" customHeight="1">
      <c r="A57" s="62"/>
      <c r="B57" s="51" t="s">
        <v>89</v>
      </c>
      <c r="C57" s="3">
        <f t="shared" si="18"/>
        <v>20</v>
      </c>
      <c r="D57" s="3">
        <f t="shared" si="19"/>
        <v>10</v>
      </c>
      <c r="E57" s="3">
        <f t="shared" si="20"/>
        <v>10</v>
      </c>
      <c r="F57" s="3">
        <f t="shared" si="21"/>
        <v>9</v>
      </c>
      <c r="G57" s="3">
        <v>4</v>
      </c>
      <c r="H57" s="3">
        <v>5</v>
      </c>
      <c r="I57" s="3">
        <f t="shared" si="22"/>
        <v>7</v>
      </c>
      <c r="J57" s="3">
        <v>3</v>
      </c>
      <c r="K57" s="3">
        <v>4</v>
      </c>
      <c r="L57" s="3">
        <f t="shared" si="23"/>
        <v>4</v>
      </c>
      <c r="M57" s="3">
        <v>3</v>
      </c>
      <c r="N57" s="3">
        <v>1</v>
      </c>
    </row>
    <row r="58" spans="1:14" ht="15.75" customHeight="1">
      <c r="A58" s="62"/>
      <c r="B58" s="51" t="s">
        <v>37</v>
      </c>
      <c r="C58" s="3">
        <f t="shared" si="18"/>
        <v>0</v>
      </c>
      <c r="D58" s="3">
        <f t="shared" si="19"/>
        <v>0</v>
      </c>
      <c r="E58" s="3">
        <f t="shared" si="20"/>
        <v>0</v>
      </c>
      <c r="F58" s="3">
        <f t="shared" si="21"/>
        <v>0</v>
      </c>
      <c r="G58" s="3">
        <v>0</v>
      </c>
      <c r="H58" s="3">
        <v>0</v>
      </c>
      <c r="I58" s="3">
        <f t="shared" si="22"/>
        <v>0</v>
      </c>
      <c r="J58" s="3">
        <v>0</v>
      </c>
      <c r="K58" s="3">
        <v>0</v>
      </c>
      <c r="L58" s="3">
        <f t="shared" si="23"/>
        <v>0</v>
      </c>
      <c r="M58" s="3">
        <v>0</v>
      </c>
      <c r="N58" s="3">
        <v>0</v>
      </c>
    </row>
    <row r="59" spans="1:14" ht="15.75" customHeight="1">
      <c r="A59" s="62"/>
      <c r="B59" s="5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91" t="s">
        <v>83</v>
      </c>
      <c r="B60" s="92"/>
      <c r="C60" s="38">
        <f aca="true" t="shared" si="24" ref="C60:N60">SUM(C61:C63)</f>
        <v>12149</v>
      </c>
      <c r="D60" s="38">
        <f t="shared" si="24"/>
        <v>6284</v>
      </c>
      <c r="E60" s="38">
        <f t="shared" si="24"/>
        <v>5865</v>
      </c>
      <c r="F60" s="38">
        <f t="shared" si="24"/>
        <v>3917</v>
      </c>
      <c r="G60" s="38">
        <f t="shared" si="24"/>
        <v>2058</v>
      </c>
      <c r="H60" s="38">
        <f t="shared" si="24"/>
        <v>1859</v>
      </c>
      <c r="I60" s="38">
        <f t="shared" si="24"/>
        <v>4110</v>
      </c>
      <c r="J60" s="38">
        <f t="shared" si="24"/>
        <v>2144</v>
      </c>
      <c r="K60" s="38">
        <f t="shared" si="24"/>
        <v>1966</v>
      </c>
      <c r="L60" s="38">
        <f t="shared" si="24"/>
        <v>4122</v>
      </c>
      <c r="M60" s="38">
        <f t="shared" si="24"/>
        <v>2082</v>
      </c>
      <c r="N60" s="38">
        <f t="shared" si="24"/>
        <v>2040</v>
      </c>
    </row>
    <row r="61" spans="1:14" ht="15.75" customHeight="1">
      <c r="A61" s="62"/>
      <c r="B61" s="51" t="s">
        <v>67</v>
      </c>
      <c r="C61" s="3">
        <f>D61+E61</f>
        <v>11967</v>
      </c>
      <c r="D61" s="3">
        <f aca="true" t="shared" si="25" ref="D61:E63">G61+J61+M61</f>
        <v>6194</v>
      </c>
      <c r="E61" s="3">
        <f t="shared" si="25"/>
        <v>5773</v>
      </c>
      <c r="F61" s="3">
        <f>G61+H61</f>
        <v>3866</v>
      </c>
      <c r="G61" s="3">
        <v>2033</v>
      </c>
      <c r="H61" s="3">
        <v>1833</v>
      </c>
      <c r="I61" s="3">
        <f>J61+K61</f>
        <v>4035</v>
      </c>
      <c r="J61" s="3">
        <v>2104</v>
      </c>
      <c r="K61" s="3">
        <v>1931</v>
      </c>
      <c r="L61" s="3">
        <f>M61+N61</f>
        <v>4066</v>
      </c>
      <c r="M61" s="3">
        <v>2057</v>
      </c>
      <c r="N61" s="3">
        <v>2009</v>
      </c>
    </row>
    <row r="62" spans="1:14" ht="15.75" customHeight="1">
      <c r="A62" s="62"/>
      <c r="B62" s="51" t="s">
        <v>68</v>
      </c>
      <c r="C62" s="3">
        <f>D62+E62</f>
        <v>182</v>
      </c>
      <c r="D62" s="3">
        <f t="shared" si="25"/>
        <v>90</v>
      </c>
      <c r="E62" s="3">
        <f t="shared" si="25"/>
        <v>92</v>
      </c>
      <c r="F62" s="3">
        <f>G62+H62</f>
        <v>51</v>
      </c>
      <c r="G62" s="3">
        <v>25</v>
      </c>
      <c r="H62" s="3">
        <v>26</v>
      </c>
      <c r="I62" s="3">
        <f>J62+K62</f>
        <v>75</v>
      </c>
      <c r="J62" s="3">
        <v>40</v>
      </c>
      <c r="K62" s="3">
        <v>35</v>
      </c>
      <c r="L62" s="3">
        <f>M62+N62</f>
        <v>56</v>
      </c>
      <c r="M62" s="3">
        <v>25</v>
      </c>
      <c r="N62" s="3">
        <v>31</v>
      </c>
    </row>
    <row r="63" spans="1:14" s="80" customFormat="1" ht="15.75" customHeight="1">
      <c r="A63" s="77"/>
      <c r="B63" s="78" t="s">
        <v>38</v>
      </c>
      <c r="C63" s="79">
        <f>D63+E63</f>
        <v>0</v>
      </c>
      <c r="D63" s="79">
        <f t="shared" si="25"/>
        <v>0</v>
      </c>
      <c r="E63" s="79">
        <f t="shared" si="25"/>
        <v>0</v>
      </c>
      <c r="F63" s="79">
        <f>G63+H63</f>
        <v>0</v>
      </c>
      <c r="G63" s="79">
        <v>0</v>
      </c>
      <c r="H63" s="79">
        <v>0</v>
      </c>
      <c r="I63" s="79">
        <f>J63+K63</f>
        <v>0</v>
      </c>
      <c r="J63" s="79">
        <v>0</v>
      </c>
      <c r="K63" s="79">
        <v>0</v>
      </c>
      <c r="L63" s="79">
        <f>M63+N63</f>
        <v>0</v>
      </c>
      <c r="M63" s="79">
        <v>0</v>
      </c>
      <c r="N63" s="79">
        <v>0</v>
      </c>
    </row>
  </sheetData>
  <mergeCells count="18">
    <mergeCell ref="L2:N2"/>
    <mergeCell ref="C2:E2"/>
    <mergeCell ref="F2:H2"/>
    <mergeCell ref="I2:K2"/>
    <mergeCell ref="A12:B12"/>
    <mergeCell ref="A4:B4"/>
    <mergeCell ref="A5:B5"/>
    <mergeCell ref="A6:B6"/>
    <mergeCell ref="A7:B7"/>
    <mergeCell ref="A2:B3"/>
    <mergeCell ref="A8:B8"/>
    <mergeCell ref="A9:B9"/>
    <mergeCell ref="A11:B11"/>
    <mergeCell ref="A60:B60"/>
    <mergeCell ref="A13:B13"/>
    <mergeCell ref="A25:B25"/>
    <mergeCell ref="A39:B39"/>
    <mergeCell ref="A43:B43"/>
  </mergeCells>
  <printOptions/>
  <pageMargins left="0.7874015748031497" right="0.7874015748031497" top="0.7874015748031497" bottom="0.5905511811023623" header="0.3937007874015748" footer="0.3937007874015748"/>
  <pageSetup firstPageNumber="60" useFirstPageNumber="1" fitToHeight="0" horizontalDpi="300" verticalDpi="300" orientation="portrait" paperSize="9" scale="80" r:id="rId1"/>
  <headerFooter alignWithMargins="0">
    <oddHeader>&amp;L&amp;"ＭＳ Ｐゴシック,標準"&amp;18幼稚園</oddHeader>
    <oddFooter>&amp;C&amp;"ＭＳ Ｐ明朝,標準"&amp;14-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66"/>
  <sheetViews>
    <sheetView zoomScale="90" zoomScaleNormal="90" zoomScaleSheetLayoutView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8.796875" defaultRowHeight="14.25"/>
  <cols>
    <col min="1" max="1" width="2.59765625" style="2" customWidth="1"/>
    <col min="2" max="2" width="11.59765625" style="2" customWidth="1"/>
    <col min="3" max="3" width="6.09765625" style="2" customWidth="1"/>
    <col min="4" max="4" width="5.19921875" style="2" customWidth="1"/>
    <col min="5" max="5" width="6.3984375" style="2" customWidth="1"/>
    <col min="6" max="7" width="5.59765625" style="2" customWidth="1"/>
    <col min="8" max="9" width="5.09765625" style="2" customWidth="1"/>
    <col min="10" max="11" width="5.59765625" style="2" customWidth="1"/>
    <col min="12" max="12" width="4.59765625" style="2" customWidth="1"/>
    <col min="13" max="15" width="5.59765625" style="2" customWidth="1"/>
    <col min="16" max="16" width="5.09765625" style="2" customWidth="1"/>
    <col min="17" max="20" width="5.59765625" style="2" customWidth="1"/>
    <col min="21" max="16384" width="9" style="2" customWidth="1"/>
  </cols>
  <sheetData>
    <row r="1" spans="1:2" s="60" customFormat="1" ht="24" customHeight="1">
      <c r="A1" s="70" t="s">
        <v>123</v>
      </c>
      <c r="B1" s="71"/>
    </row>
    <row r="2" spans="1:20" s="1" customFormat="1" ht="13.5" customHeight="1">
      <c r="A2" s="124" t="s">
        <v>118</v>
      </c>
      <c r="B2" s="125"/>
      <c r="C2" s="124" t="s">
        <v>119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3" t="s">
        <v>39</v>
      </c>
      <c r="S2" s="125" t="s">
        <v>14</v>
      </c>
      <c r="T2" s="126"/>
    </row>
    <row r="3" spans="1:20" s="1" customFormat="1" ht="13.5" customHeight="1">
      <c r="A3" s="124"/>
      <c r="B3" s="125"/>
      <c r="C3" s="124" t="s">
        <v>4</v>
      </c>
      <c r="D3" s="125"/>
      <c r="E3" s="125"/>
      <c r="F3" s="125" t="s">
        <v>120</v>
      </c>
      <c r="G3" s="125"/>
      <c r="H3" s="125" t="s">
        <v>121</v>
      </c>
      <c r="I3" s="125"/>
      <c r="J3" s="125" t="s">
        <v>122</v>
      </c>
      <c r="K3" s="125"/>
      <c r="L3" s="125" t="s">
        <v>15</v>
      </c>
      <c r="M3" s="125"/>
      <c r="N3" s="72" t="s">
        <v>92</v>
      </c>
      <c r="O3" s="72" t="s">
        <v>99</v>
      </c>
      <c r="P3" s="125" t="s">
        <v>40</v>
      </c>
      <c r="Q3" s="125"/>
      <c r="R3" s="123"/>
      <c r="S3" s="125"/>
      <c r="T3" s="126"/>
    </row>
    <row r="4" spans="1:20" s="1" customFormat="1" ht="13.5" customHeight="1">
      <c r="A4" s="124"/>
      <c r="B4" s="125"/>
      <c r="C4" s="66" t="s">
        <v>4</v>
      </c>
      <c r="D4" s="67" t="s">
        <v>6</v>
      </c>
      <c r="E4" s="67" t="s">
        <v>7</v>
      </c>
      <c r="F4" s="67" t="s">
        <v>6</v>
      </c>
      <c r="G4" s="67" t="s">
        <v>7</v>
      </c>
      <c r="H4" s="67" t="s">
        <v>6</v>
      </c>
      <c r="I4" s="67" t="s">
        <v>7</v>
      </c>
      <c r="J4" s="67" t="s">
        <v>6</v>
      </c>
      <c r="K4" s="67" t="s">
        <v>7</v>
      </c>
      <c r="L4" s="67" t="s">
        <v>6</v>
      </c>
      <c r="M4" s="67" t="s">
        <v>7</v>
      </c>
      <c r="N4" s="69" t="s">
        <v>93</v>
      </c>
      <c r="O4" s="69" t="s">
        <v>93</v>
      </c>
      <c r="P4" s="67" t="s">
        <v>6</v>
      </c>
      <c r="Q4" s="67" t="s">
        <v>7</v>
      </c>
      <c r="R4" s="123"/>
      <c r="S4" s="67" t="s">
        <v>16</v>
      </c>
      <c r="T4" s="68" t="s">
        <v>17</v>
      </c>
    </row>
    <row r="5" spans="1:20" s="1" customFormat="1" ht="15.75" customHeight="1">
      <c r="A5" s="115" t="s">
        <v>98</v>
      </c>
      <c r="B5" s="116"/>
      <c r="C5" s="3">
        <f>D5+E5</f>
        <v>4484</v>
      </c>
      <c r="D5" s="3">
        <f>F5+H5+J5+L5+P5</f>
        <v>201</v>
      </c>
      <c r="E5" s="3">
        <f aca="true" t="shared" si="0" ref="E5:E12">G5+I5+K5+M5+N5+O5+Q5</f>
        <v>4283</v>
      </c>
      <c r="F5" s="3">
        <v>142</v>
      </c>
      <c r="G5" s="3">
        <v>272</v>
      </c>
      <c r="H5" s="3">
        <v>15</v>
      </c>
      <c r="I5" s="3">
        <v>114</v>
      </c>
      <c r="J5" s="3">
        <v>37</v>
      </c>
      <c r="K5" s="3">
        <v>3505</v>
      </c>
      <c r="L5" s="3">
        <v>2</v>
      </c>
      <c r="M5" s="3">
        <v>31</v>
      </c>
      <c r="N5" s="3">
        <v>2</v>
      </c>
      <c r="O5" s="3">
        <v>0</v>
      </c>
      <c r="P5" s="3">
        <v>5</v>
      </c>
      <c r="Q5" s="3">
        <v>359</v>
      </c>
      <c r="R5" s="3">
        <v>347</v>
      </c>
      <c r="S5" s="3">
        <v>43</v>
      </c>
      <c r="T5" s="3">
        <v>32</v>
      </c>
    </row>
    <row r="6" spans="1:20" s="1" customFormat="1" ht="15.75" customHeight="1">
      <c r="A6" s="115" t="s">
        <v>113</v>
      </c>
      <c r="B6" s="116"/>
      <c r="C6" s="3">
        <f>D6+E6</f>
        <v>4483</v>
      </c>
      <c r="D6" s="3">
        <f>F6+H6+J6+L6+P6</f>
        <v>204</v>
      </c>
      <c r="E6" s="3">
        <f t="shared" si="0"/>
        <v>4279</v>
      </c>
      <c r="F6" s="3">
        <v>134</v>
      </c>
      <c r="G6" s="3">
        <v>272</v>
      </c>
      <c r="H6" s="3">
        <v>15</v>
      </c>
      <c r="I6" s="3">
        <v>119</v>
      </c>
      <c r="J6" s="3">
        <v>46</v>
      </c>
      <c r="K6" s="3">
        <v>3497</v>
      </c>
      <c r="L6" s="3">
        <v>1</v>
      </c>
      <c r="M6" s="3">
        <v>28</v>
      </c>
      <c r="N6" s="3">
        <v>5</v>
      </c>
      <c r="O6" s="3">
        <v>0</v>
      </c>
      <c r="P6" s="3">
        <v>8</v>
      </c>
      <c r="Q6" s="3">
        <v>358</v>
      </c>
      <c r="R6" s="3">
        <v>364</v>
      </c>
      <c r="S6" s="3">
        <v>51</v>
      </c>
      <c r="T6" s="3">
        <v>42</v>
      </c>
    </row>
    <row r="7" spans="1:20" s="1" customFormat="1" ht="15.75" customHeight="1">
      <c r="A7" s="115" t="s">
        <v>114</v>
      </c>
      <c r="B7" s="116"/>
      <c r="C7" s="3">
        <f>D7+E7</f>
        <v>4473</v>
      </c>
      <c r="D7" s="3">
        <f>F7+H7+J7+L7+P7</f>
        <v>203</v>
      </c>
      <c r="E7" s="3">
        <f t="shared" si="0"/>
        <v>4270</v>
      </c>
      <c r="F7" s="3">
        <v>126</v>
      </c>
      <c r="G7" s="3">
        <v>296</v>
      </c>
      <c r="H7" s="3">
        <v>16</v>
      </c>
      <c r="I7" s="3">
        <v>118</v>
      </c>
      <c r="J7" s="3">
        <v>50</v>
      </c>
      <c r="K7" s="3">
        <v>3456</v>
      </c>
      <c r="L7" s="3">
        <v>1</v>
      </c>
      <c r="M7" s="3">
        <v>24</v>
      </c>
      <c r="N7" s="3">
        <v>3</v>
      </c>
      <c r="O7" s="3">
        <v>0</v>
      </c>
      <c r="P7" s="3">
        <v>10</v>
      </c>
      <c r="Q7" s="3">
        <v>373</v>
      </c>
      <c r="R7" s="3">
        <v>392</v>
      </c>
      <c r="S7" s="3">
        <v>59</v>
      </c>
      <c r="T7" s="3">
        <v>52</v>
      </c>
    </row>
    <row r="8" spans="1:20" s="1" customFormat="1" ht="15.75" customHeight="1">
      <c r="A8" s="115" t="s">
        <v>115</v>
      </c>
      <c r="B8" s="116"/>
      <c r="C8" s="3">
        <f>D8+E8</f>
        <v>4467</v>
      </c>
      <c r="D8" s="3">
        <f>F8+H8+J8+L8+P8</f>
        <v>211</v>
      </c>
      <c r="E8" s="3">
        <f t="shared" si="0"/>
        <v>4256</v>
      </c>
      <c r="F8" s="3">
        <v>121</v>
      </c>
      <c r="G8" s="3">
        <v>310</v>
      </c>
      <c r="H8" s="3">
        <v>17</v>
      </c>
      <c r="I8" s="3">
        <v>96</v>
      </c>
      <c r="J8" s="3">
        <v>64</v>
      </c>
      <c r="K8" s="3">
        <v>3449</v>
      </c>
      <c r="L8" s="3">
        <v>1</v>
      </c>
      <c r="M8" s="3">
        <v>8</v>
      </c>
      <c r="N8" s="3">
        <v>3</v>
      </c>
      <c r="O8" s="3">
        <v>0</v>
      </c>
      <c r="P8" s="3">
        <v>8</v>
      </c>
      <c r="Q8" s="3">
        <v>390</v>
      </c>
      <c r="R8" s="3">
        <v>403</v>
      </c>
      <c r="S8" s="3">
        <v>89</v>
      </c>
      <c r="T8" s="3">
        <v>50</v>
      </c>
    </row>
    <row r="9" spans="1:20" s="64" customFormat="1" ht="15.75" customHeight="1">
      <c r="A9" s="113" t="s">
        <v>116</v>
      </c>
      <c r="B9" s="114"/>
      <c r="C9" s="65">
        <f>C14+C26+C40+C44+C61</f>
        <v>4459</v>
      </c>
      <c r="D9" s="65">
        <f aca="true" t="shared" si="1" ref="D9:T9">D14+D26+D40+D44+D61</f>
        <v>217</v>
      </c>
      <c r="E9" s="65">
        <f t="shared" si="1"/>
        <v>4242</v>
      </c>
      <c r="F9" s="65">
        <f t="shared" si="1"/>
        <v>125</v>
      </c>
      <c r="G9" s="65">
        <f t="shared" si="1"/>
        <v>306</v>
      </c>
      <c r="H9" s="65">
        <f t="shared" si="1"/>
        <v>14</v>
      </c>
      <c r="I9" s="65">
        <f t="shared" si="1"/>
        <v>93</v>
      </c>
      <c r="J9" s="65">
        <f t="shared" si="1"/>
        <v>65</v>
      </c>
      <c r="K9" s="65">
        <f t="shared" si="1"/>
        <v>3422</v>
      </c>
      <c r="L9" s="65">
        <f t="shared" si="1"/>
        <v>1</v>
      </c>
      <c r="M9" s="65">
        <f t="shared" si="1"/>
        <v>11</v>
      </c>
      <c r="N9" s="65">
        <f t="shared" si="1"/>
        <v>1</v>
      </c>
      <c r="O9" s="65">
        <f t="shared" si="1"/>
        <v>1</v>
      </c>
      <c r="P9" s="65">
        <f t="shared" si="1"/>
        <v>12</v>
      </c>
      <c r="Q9" s="65">
        <f t="shared" si="1"/>
        <v>408</v>
      </c>
      <c r="R9" s="65">
        <f t="shared" si="1"/>
        <v>446</v>
      </c>
      <c r="S9" s="65">
        <f t="shared" si="1"/>
        <v>103</v>
      </c>
      <c r="T9" s="65">
        <f t="shared" si="1"/>
        <v>50</v>
      </c>
    </row>
    <row r="10" spans="1:20" s="1" customFormat="1" ht="15.75" customHeight="1">
      <c r="A10" s="115" t="s">
        <v>11</v>
      </c>
      <c r="B10" s="116"/>
      <c r="C10" s="3">
        <f>D10+E10</f>
        <v>7</v>
      </c>
      <c r="D10" s="3">
        <f>F10+H10+J10+L10+P10</f>
        <v>2</v>
      </c>
      <c r="E10" s="3">
        <f t="shared" si="0"/>
        <v>5</v>
      </c>
      <c r="F10" s="3">
        <v>0</v>
      </c>
      <c r="G10" s="3">
        <v>0</v>
      </c>
      <c r="H10" s="3">
        <v>0</v>
      </c>
      <c r="I10" s="3">
        <v>1</v>
      </c>
      <c r="J10" s="3">
        <v>2</v>
      </c>
      <c r="K10" s="3">
        <v>3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4</v>
      </c>
      <c r="S10" s="3">
        <v>0</v>
      </c>
      <c r="T10" s="3">
        <v>0</v>
      </c>
    </row>
    <row r="11" spans="1:20" s="1" customFormat="1" ht="15.75" customHeight="1">
      <c r="A11" s="115" t="s">
        <v>12</v>
      </c>
      <c r="B11" s="116"/>
      <c r="C11" s="3">
        <f>D11+E11</f>
        <v>1744</v>
      </c>
      <c r="D11" s="3">
        <f>F11+H11+J11+L11+P11</f>
        <v>43</v>
      </c>
      <c r="E11" s="3">
        <f t="shared" si="0"/>
        <v>1701</v>
      </c>
      <c r="F11" s="3">
        <v>16</v>
      </c>
      <c r="G11" s="3">
        <v>211</v>
      </c>
      <c r="H11" s="3">
        <v>0</v>
      </c>
      <c r="I11" s="3">
        <v>29</v>
      </c>
      <c r="J11" s="3">
        <v>23</v>
      </c>
      <c r="K11" s="3">
        <v>1169</v>
      </c>
      <c r="L11" s="3">
        <v>0</v>
      </c>
      <c r="M11" s="3">
        <v>2</v>
      </c>
      <c r="N11" s="3">
        <v>0</v>
      </c>
      <c r="O11" s="3">
        <v>0</v>
      </c>
      <c r="P11" s="3">
        <v>4</v>
      </c>
      <c r="Q11" s="3">
        <v>290</v>
      </c>
      <c r="R11" s="3">
        <v>147</v>
      </c>
      <c r="S11" s="3">
        <v>66</v>
      </c>
      <c r="T11" s="3">
        <v>20</v>
      </c>
    </row>
    <row r="12" spans="1:20" s="1" customFormat="1" ht="15.75" customHeight="1">
      <c r="A12" s="115" t="s">
        <v>13</v>
      </c>
      <c r="B12" s="116"/>
      <c r="C12" s="3">
        <f>D12+E12</f>
        <v>2708</v>
      </c>
      <c r="D12" s="3">
        <f>F12+H12+J12+L12+P12</f>
        <v>172</v>
      </c>
      <c r="E12" s="3">
        <f t="shared" si="0"/>
        <v>2536</v>
      </c>
      <c r="F12" s="3">
        <v>109</v>
      </c>
      <c r="G12" s="3">
        <v>95</v>
      </c>
      <c r="H12" s="3">
        <v>14</v>
      </c>
      <c r="I12" s="3">
        <v>63</v>
      </c>
      <c r="J12" s="3">
        <v>40</v>
      </c>
      <c r="K12" s="3">
        <v>2250</v>
      </c>
      <c r="L12" s="3">
        <v>1</v>
      </c>
      <c r="M12" s="3">
        <v>9</v>
      </c>
      <c r="N12" s="3">
        <v>0</v>
      </c>
      <c r="O12" s="3">
        <v>1</v>
      </c>
      <c r="P12" s="3">
        <v>8</v>
      </c>
      <c r="Q12" s="3">
        <v>118</v>
      </c>
      <c r="R12" s="3">
        <v>295</v>
      </c>
      <c r="S12" s="3">
        <v>37</v>
      </c>
      <c r="T12" s="3">
        <v>30</v>
      </c>
    </row>
    <row r="13" spans="1:20" s="1" customFormat="1" ht="15.75" customHeight="1">
      <c r="A13" s="62"/>
      <c r="B13" s="6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1" customFormat="1" ht="15.75" customHeight="1">
      <c r="A14" s="91" t="s">
        <v>74</v>
      </c>
      <c r="B14" s="92"/>
      <c r="C14" s="38">
        <f aca="true" t="shared" si="2" ref="C14:T14">SUM(C15:C24)</f>
        <v>258</v>
      </c>
      <c r="D14" s="38">
        <f t="shared" si="2"/>
        <v>5</v>
      </c>
      <c r="E14" s="38">
        <f t="shared" si="2"/>
        <v>253</v>
      </c>
      <c r="F14" s="38">
        <f t="shared" si="2"/>
        <v>3</v>
      </c>
      <c r="G14" s="38">
        <f t="shared" si="2"/>
        <v>32</v>
      </c>
      <c r="H14" s="38">
        <f t="shared" si="2"/>
        <v>0</v>
      </c>
      <c r="I14" s="38">
        <f t="shared" si="2"/>
        <v>12</v>
      </c>
      <c r="J14" s="38">
        <f t="shared" si="2"/>
        <v>2</v>
      </c>
      <c r="K14" s="38">
        <f t="shared" si="2"/>
        <v>194</v>
      </c>
      <c r="L14" s="38">
        <f t="shared" si="2"/>
        <v>0</v>
      </c>
      <c r="M14" s="38">
        <f t="shared" si="2"/>
        <v>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38">
        <f t="shared" si="2"/>
        <v>15</v>
      </c>
      <c r="R14" s="38">
        <f t="shared" si="2"/>
        <v>49</v>
      </c>
      <c r="S14" s="38">
        <f t="shared" si="2"/>
        <v>0</v>
      </c>
      <c r="T14" s="38">
        <f t="shared" si="2"/>
        <v>11</v>
      </c>
    </row>
    <row r="15" spans="1:20" s="1" customFormat="1" ht="15.75" customHeight="1">
      <c r="A15" s="62"/>
      <c r="B15" s="51" t="s">
        <v>51</v>
      </c>
      <c r="C15" s="3">
        <f aca="true" t="shared" si="3" ref="C15:C24">D15+E15</f>
        <v>38</v>
      </c>
      <c r="D15" s="3">
        <f aca="true" t="shared" si="4" ref="D15:D24">F15+H15+J15+L15+P15</f>
        <v>1</v>
      </c>
      <c r="E15" s="3">
        <f aca="true" t="shared" si="5" ref="E15:E24">G15+I15+K15+M15+N15+O15+Q15</f>
        <v>37</v>
      </c>
      <c r="F15" s="3">
        <v>1</v>
      </c>
      <c r="G15" s="3">
        <v>4</v>
      </c>
      <c r="H15" s="3">
        <v>0</v>
      </c>
      <c r="I15" s="3">
        <v>0</v>
      </c>
      <c r="J15" s="3">
        <v>0</v>
      </c>
      <c r="K15" s="3">
        <v>33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2</v>
      </c>
      <c r="S15" s="3">
        <v>0</v>
      </c>
      <c r="T15" s="3">
        <v>0</v>
      </c>
    </row>
    <row r="16" spans="1:20" s="1" customFormat="1" ht="15.75" customHeight="1">
      <c r="A16" s="62"/>
      <c r="B16" s="51" t="s">
        <v>52</v>
      </c>
      <c r="C16" s="3">
        <f t="shared" si="3"/>
        <v>69</v>
      </c>
      <c r="D16" s="3">
        <f t="shared" si="4"/>
        <v>2</v>
      </c>
      <c r="E16" s="3">
        <f t="shared" si="5"/>
        <v>67</v>
      </c>
      <c r="F16" s="3">
        <v>1</v>
      </c>
      <c r="G16" s="3">
        <v>9</v>
      </c>
      <c r="H16" s="3">
        <v>0</v>
      </c>
      <c r="I16" s="3">
        <v>8</v>
      </c>
      <c r="J16" s="3">
        <v>1</v>
      </c>
      <c r="K16" s="3">
        <v>50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21</v>
      </c>
      <c r="S16" s="3">
        <v>0</v>
      </c>
      <c r="T16" s="3">
        <v>2</v>
      </c>
    </row>
    <row r="17" spans="1:20" s="1" customFormat="1" ht="15.75" customHeight="1">
      <c r="A17" s="62"/>
      <c r="B17" s="51" t="s">
        <v>53</v>
      </c>
      <c r="C17" s="3">
        <f t="shared" si="3"/>
        <v>14</v>
      </c>
      <c r="D17" s="3">
        <f t="shared" si="4"/>
        <v>0</v>
      </c>
      <c r="E17" s="3">
        <f t="shared" si="5"/>
        <v>14</v>
      </c>
      <c r="F17" s="3">
        <v>0</v>
      </c>
      <c r="G17" s="3">
        <v>0</v>
      </c>
      <c r="H17" s="3">
        <v>0</v>
      </c>
      <c r="I17" s="3">
        <v>3</v>
      </c>
      <c r="J17" s="3">
        <v>0</v>
      </c>
      <c r="K17" s="3">
        <v>8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3</v>
      </c>
      <c r="R17" s="3">
        <v>7</v>
      </c>
      <c r="S17" s="3">
        <v>0</v>
      </c>
      <c r="T17" s="3">
        <v>0</v>
      </c>
    </row>
    <row r="18" spans="1:20" s="1" customFormat="1" ht="15.75" customHeight="1">
      <c r="A18" s="62"/>
      <c r="B18" s="51" t="s">
        <v>41</v>
      </c>
      <c r="C18" s="3">
        <f t="shared" si="3"/>
        <v>30</v>
      </c>
      <c r="D18" s="3">
        <f t="shared" si="4"/>
        <v>1</v>
      </c>
      <c r="E18" s="3">
        <f t="shared" si="5"/>
        <v>29</v>
      </c>
      <c r="F18" s="3">
        <v>1</v>
      </c>
      <c r="G18" s="3">
        <v>5</v>
      </c>
      <c r="H18" s="3">
        <v>0</v>
      </c>
      <c r="I18" s="3">
        <v>1</v>
      </c>
      <c r="J18" s="3">
        <v>0</v>
      </c>
      <c r="K18" s="3">
        <v>13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10</v>
      </c>
      <c r="R18" s="3">
        <v>0</v>
      </c>
      <c r="S18" s="3">
        <v>0</v>
      </c>
      <c r="T18" s="3">
        <v>0</v>
      </c>
    </row>
    <row r="19" spans="1:20" s="1" customFormat="1" ht="15.75" customHeight="1">
      <c r="A19" s="62"/>
      <c r="B19" s="51" t="s">
        <v>44</v>
      </c>
      <c r="C19" s="3">
        <f t="shared" si="3"/>
        <v>54</v>
      </c>
      <c r="D19" s="3">
        <f t="shared" si="4"/>
        <v>1</v>
      </c>
      <c r="E19" s="3">
        <f t="shared" si="5"/>
        <v>53</v>
      </c>
      <c r="F19" s="3">
        <v>0</v>
      </c>
      <c r="G19" s="3">
        <v>8</v>
      </c>
      <c r="H19" s="3">
        <v>0</v>
      </c>
      <c r="I19" s="3">
        <v>0</v>
      </c>
      <c r="J19" s="3">
        <v>1</v>
      </c>
      <c r="K19" s="3">
        <v>45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12</v>
      </c>
      <c r="S19" s="3">
        <v>0</v>
      </c>
      <c r="T19" s="3">
        <v>0</v>
      </c>
    </row>
    <row r="20" spans="1:20" s="1" customFormat="1" ht="15.75" customHeight="1">
      <c r="A20" s="62"/>
      <c r="B20" s="51" t="s">
        <v>21</v>
      </c>
      <c r="C20" s="3">
        <f t="shared" si="3"/>
        <v>16</v>
      </c>
      <c r="D20" s="3">
        <f t="shared" si="4"/>
        <v>0</v>
      </c>
      <c r="E20" s="3">
        <f t="shared" si="5"/>
        <v>16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15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3</v>
      </c>
      <c r="S20" s="3">
        <v>0</v>
      </c>
      <c r="T20" s="3">
        <v>9</v>
      </c>
    </row>
    <row r="21" spans="1:20" s="1" customFormat="1" ht="15.75" customHeight="1">
      <c r="A21" s="62"/>
      <c r="B21" s="51" t="s">
        <v>22</v>
      </c>
      <c r="C21" s="3">
        <f t="shared" si="3"/>
        <v>9</v>
      </c>
      <c r="D21" s="3">
        <f t="shared" si="4"/>
        <v>0</v>
      </c>
      <c r="E21" s="3">
        <f t="shared" si="5"/>
        <v>9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s="1" customFormat="1" ht="15.75" customHeight="1">
      <c r="A22" s="62"/>
      <c r="B22" s="51" t="s">
        <v>23</v>
      </c>
      <c r="C22" s="3">
        <f t="shared" si="3"/>
        <v>4</v>
      </c>
      <c r="D22" s="3">
        <f t="shared" si="4"/>
        <v>0</v>
      </c>
      <c r="E22" s="3">
        <f t="shared" si="5"/>
        <v>4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s="1" customFormat="1" ht="15.75" customHeight="1">
      <c r="A23" s="62"/>
      <c r="B23" s="51" t="s">
        <v>24</v>
      </c>
      <c r="C23" s="3">
        <f t="shared" si="3"/>
        <v>12</v>
      </c>
      <c r="D23" s="3">
        <f t="shared" si="4"/>
        <v>0</v>
      </c>
      <c r="E23" s="3">
        <f t="shared" si="5"/>
        <v>12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10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3</v>
      </c>
      <c r="S23" s="3">
        <v>0</v>
      </c>
      <c r="T23" s="3">
        <v>0</v>
      </c>
    </row>
    <row r="24" spans="1:20" s="1" customFormat="1" ht="15.75" customHeight="1">
      <c r="A24" s="62"/>
      <c r="B24" s="51" t="s">
        <v>25</v>
      </c>
      <c r="C24" s="3">
        <f t="shared" si="3"/>
        <v>12</v>
      </c>
      <c r="D24" s="3">
        <f t="shared" si="4"/>
        <v>0</v>
      </c>
      <c r="E24" s="3">
        <f t="shared" si="5"/>
        <v>12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9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1</v>
      </c>
      <c r="S24" s="3">
        <v>0</v>
      </c>
      <c r="T24" s="3">
        <v>0</v>
      </c>
    </row>
    <row r="25" spans="1:20" s="1" customFormat="1" ht="15.75" customHeight="1">
      <c r="A25" s="62"/>
      <c r="B25" s="5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1" customFormat="1" ht="15.75" customHeight="1">
      <c r="A26" s="91" t="s">
        <v>77</v>
      </c>
      <c r="B26" s="92"/>
      <c r="C26" s="38">
        <f aca="true" t="shared" si="6" ref="C26:T26">SUM(C27:C38)</f>
        <v>1120</v>
      </c>
      <c r="D26" s="38">
        <f t="shared" si="6"/>
        <v>53</v>
      </c>
      <c r="E26" s="38">
        <f t="shared" si="6"/>
        <v>1067</v>
      </c>
      <c r="F26" s="38">
        <f t="shared" si="6"/>
        <v>38</v>
      </c>
      <c r="G26" s="38">
        <f t="shared" si="6"/>
        <v>76</v>
      </c>
      <c r="H26" s="38">
        <f t="shared" si="6"/>
        <v>4</v>
      </c>
      <c r="I26" s="38">
        <f t="shared" si="6"/>
        <v>21</v>
      </c>
      <c r="J26" s="38">
        <f t="shared" si="6"/>
        <v>9</v>
      </c>
      <c r="K26" s="38">
        <f t="shared" si="6"/>
        <v>857</v>
      </c>
      <c r="L26" s="38">
        <f t="shared" si="6"/>
        <v>0</v>
      </c>
      <c r="M26" s="38">
        <f t="shared" si="6"/>
        <v>3</v>
      </c>
      <c r="N26" s="38">
        <f t="shared" si="6"/>
        <v>0</v>
      </c>
      <c r="O26" s="38">
        <f t="shared" si="6"/>
        <v>0</v>
      </c>
      <c r="P26" s="38">
        <f t="shared" si="6"/>
        <v>2</v>
      </c>
      <c r="Q26" s="38">
        <f t="shared" si="6"/>
        <v>110</v>
      </c>
      <c r="R26" s="38">
        <f t="shared" si="6"/>
        <v>77</v>
      </c>
      <c r="S26" s="38">
        <f t="shared" si="6"/>
        <v>26</v>
      </c>
      <c r="T26" s="38">
        <f t="shared" si="6"/>
        <v>7</v>
      </c>
    </row>
    <row r="27" spans="1:20" s="1" customFormat="1" ht="15.75" customHeight="1">
      <c r="A27" s="62"/>
      <c r="B27" s="51" t="s">
        <v>54</v>
      </c>
      <c r="C27" s="3">
        <f aca="true" t="shared" si="7" ref="C27:C38">D27+E27</f>
        <v>255</v>
      </c>
      <c r="D27" s="3">
        <f aca="true" t="shared" si="8" ref="D27:D38">F27+H27+J27+L27+P27</f>
        <v>22</v>
      </c>
      <c r="E27" s="3">
        <f aca="true" t="shared" si="9" ref="E27:E38">G27+I27+K27+M27+N27+O27+Q27</f>
        <v>233</v>
      </c>
      <c r="F27" s="3">
        <v>15</v>
      </c>
      <c r="G27" s="3">
        <v>6</v>
      </c>
      <c r="H27" s="3">
        <v>1</v>
      </c>
      <c r="I27" s="3">
        <v>4</v>
      </c>
      <c r="J27" s="3">
        <v>4</v>
      </c>
      <c r="K27" s="3">
        <v>198</v>
      </c>
      <c r="L27" s="3">
        <v>0</v>
      </c>
      <c r="M27" s="3">
        <v>3</v>
      </c>
      <c r="N27" s="3">
        <v>0</v>
      </c>
      <c r="O27" s="3">
        <v>0</v>
      </c>
      <c r="P27" s="3">
        <v>2</v>
      </c>
      <c r="Q27" s="3">
        <v>22</v>
      </c>
      <c r="R27" s="3">
        <v>15</v>
      </c>
      <c r="S27" s="3">
        <v>4</v>
      </c>
      <c r="T27" s="3">
        <v>3</v>
      </c>
    </row>
    <row r="28" spans="1:20" s="1" customFormat="1" ht="15.75" customHeight="1">
      <c r="A28" s="62"/>
      <c r="B28" s="51" t="s">
        <v>55</v>
      </c>
      <c r="C28" s="3">
        <f t="shared" si="7"/>
        <v>126</v>
      </c>
      <c r="D28" s="3">
        <f t="shared" si="8"/>
        <v>1</v>
      </c>
      <c r="E28" s="3">
        <f t="shared" si="9"/>
        <v>125</v>
      </c>
      <c r="F28" s="3">
        <v>0</v>
      </c>
      <c r="G28" s="3">
        <v>20</v>
      </c>
      <c r="H28" s="3">
        <v>0</v>
      </c>
      <c r="I28" s="3">
        <v>1</v>
      </c>
      <c r="J28" s="3">
        <v>1</v>
      </c>
      <c r="K28" s="3">
        <v>101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3</v>
      </c>
      <c r="R28" s="3">
        <v>10</v>
      </c>
      <c r="S28" s="3">
        <v>13</v>
      </c>
      <c r="T28" s="3">
        <v>0</v>
      </c>
    </row>
    <row r="29" spans="1:20" s="1" customFormat="1" ht="15.75" customHeight="1">
      <c r="A29" s="62"/>
      <c r="B29" s="51" t="s">
        <v>56</v>
      </c>
      <c r="C29" s="3">
        <f t="shared" si="7"/>
        <v>117</v>
      </c>
      <c r="D29" s="3">
        <f t="shared" si="8"/>
        <v>9</v>
      </c>
      <c r="E29" s="3">
        <f t="shared" si="9"/>
        <v>108</v>
      </c>
      <c r="F29" s="3">
        <v>7</v>
      </c>
      <c r="G29" s="3">
        <v>2</v>
      </c>
      <c r="H29" s="3">
        <v>1</v>
      </c>
      <c r="I29" s="3">
        <v>2</v>
      </c>
      <c r="J29" s="3">
        <v>1</v>
      </c>
      <c r="K29" s="3">
        <v>102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2</v>
      </c>
      <c r="R29" s="3">
        <v>6</v>
      </c>
      <c r="S29" s="3">
        <v>2</v>
      </c>
      <c r="T29" s="3">
        <v>0</v>
      </c>
    </row>
    <row r="30" spans="1:20" s="1" customFormat="1" ht="15.75" customHeight="1">
      <c r="A30" s="62"/>
      <c r="B30" s="51" t="s">
        <v>57</v>
      </c>
      <c r="C30" s="3">
        <f t="shared" si="7"/>
        <v>279</v>
      </c>
      <c r="D30" s="3">
        <f t="shared" si="8"/>
        <v>14</v>
      </c>
      <c r="E30" s="3">
        <f t="shared" si="9"/>
        <v>265</v>
      </c>
      <c r="F30" s="3">
        <v>11</v>
      </c>
      <c r="G30" s="3">
        <v>13</v>
      </c>
      <c r="H30" s="3">
        <v>2</v>
      </c>
      <c r="I30" s="3">
        <v>4</v>
      </c>
      <c r="J30" s="3">
        <v>1</v>
      </c>
      <c r="K30" s="3">
        <v>224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24</v>
      </c>
      <c r="R30" s="3">
        <v>17</v>
      </c>
      <c r="S30" s="3">
        <v>5</v>
      </c>
      <c r="T30" s="3">
        <v>3</v>
      </c>
    </row>
    <row r="31" spans="1:20" s="1" customFormat="1" ht="15.75" customHeight="1">
      <c r="A31" s="62"/>
      <c r="B31" s="51" t="s">
        <v>58</v>
      </c>
      <c r="C31" s="3">
        <f t="shared" si="7"/>
        <v>76</v>
      </c>
      <c r="D31" s="3">
        <f t="shared" si="8"/>
        <v>3</v>
      </c>
      <c r="E31" s="3">
        <f t="shared" si="9"/>
        <v>73</v>
      </c>
      <c r="F31" s="3">
        <v>1</v>
      </c>
      <c r="G31" s="3">
        <v>9</v>
      </c>
      <c r="H31" s="3">
        <v>0</v>
      </c>
      <c r="I31" s="3">
        <v>5</v>
      </c>
      <c r="J31" s="3">
        <v>2</v>
      </c>
      <c r="K31" s="3">
        <v>47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12</v>
      </c>
      <c r="R31" s="3">
        <v>4</v>
      </c>
      <c r="S31" s="3">
        <v>0</v>
      </c>
      <c r="T31" s="3">
        <v>0</v>
      </c>
    </row>
    <row r="32" spans="1:20" s="1" customFormat="1" ht="15.75" customHeight="1">
      <c r="A32" s="62"/>
      <c r="B32" s="51" t="s">
        <v>59</v>
      </c>
      <c r="C32" s="3">
        <f t="shared" si="7"/>
        <v>67</v>
      </c>
      <c r="D32" s="3">
        <f t="shared" si="8"/>
        <v>2</v>
      </c>
      <c r="E32" s="3">
        <f t="shared" si="9"/>
        <v>65</v>
      </c>
      <c r="F32" s="3">
        <v>2</v>
      </c>
      <c r="G32" s="3">
        <v>5</v>
      </c>
      <c r="H32" s="3">
        <v>0</v>
      </c>
      <c r="I32" s="3">
        <v>3</v>
      </c>
      <c r="J32" s="3">
        <v>0</v>
      </c>
      <c r="K32" s="3">
        <v>56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4</v>
      </c>
      <c r="S32" s="3">
        <v>0</v>
      </c>
      <c r="T32" s="3">
        <v>0</v>
      </c>
    </row>
    <row r="33" spans="1:20" s="1" customFormat="1" ht="15.75" customHeight="1">
      <c r="A33" s="62"/>
      <c r="B33" s="51" t="s">
        <v>26</v>
      </c>
      <c r="C33" s="3">
        <f t="shared" si="7"/>
        <v>41</v>
      </c>
      <c r="D33" s="3">
        <f t="shared" si="8"/>
        <v>0</v>
      </c>
      <c r="E33" s="3">
        <f t="shared" si="9"/>
        <v>41</v>
      </c>
      <c r="F33" s="3">
        <v>0</v>
      </c>
      <c r="G33" s="3">
        <v>6</v>
      </c>
      <c r="H33" s="3">
        <v>0</v>
      </c>
      <c r="I33" s="3">
        <v>0</v>
      </c>
      <c r="J33" s="3">
        <v>0</v>
      </c>
      <c r="K33" s="3">
        <v>33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2</v>
      </c>
      <c r="R33" s="3">
        <v>17</v>
      </c>
      <c r="S33" s="3">
        <v>0</v>
      </c>
      <c r="T33" s="3">
        <v>0</v>
      </c>
    </row>
    <row r="34" spans="1:20" s="1" customFormat="1" ht="15.75" customHeight="1">
      <c r="A34" s="62"/>
      <c r="B34" s="51" t="s">
        <v>27</v>
      </c>
      <c r="C34" s="3">
        <f t="shared" si="7"/>
        <v>48</v>
      </c>
      <c r="D34" s="3">
        <f t="shared" si="8"/>
        <v>0</v>
      </c>
      <c r="E34" s="3">
        <f t="shared" si="9"/>
        <v>48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  <c r="K34" s="3">
        <v>20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25</v>
      </c>
      <c r="R34" s="3">
        <v>1</v>
      </c>
      <c r="S34" s="3">
        <v>0</v>
      </c>
      <c r="T34" s="3">
        <v>0</v>
      </c>
    </row>
    <row r="35" spans="1:20" s="1" customFormat="1" ht="15.75" customHeight="1">
      <c r="A35" s="62"/>
      <c r="B35" s="51" t="s">
        <v>28</v>
      </c>
      <c r="C35" s="3">
        <f t="shared" si="7"/>
        <v>63</v>
      </c>
      <c r="D35" s="3">
        <f t="shared" si="8"/>
        <v>1</v>
      </c>
      <c r="E35" s="3">
        <f t="shared" si="9"/>
        <v>62</v>
      </c>
      <c r="F35" s="3">
        <v>1</v>
      </c>
      <c r="G35" s="3">
        <v>5</v>
      </c>
      <c r="H35" s="3">
        <v>0</v>
      </c>
      <c r="I35" s="3">
        <v>1</v>
      </c>
      <c r="J35" s="3">
        <v>0</v>
      </c>
      <c r="K35" s="3">
        <v>41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15</v>
      </c>
      <c r="R35" s="3">
        <v>0</v>
      </c>
      <c r="S35" s="3">
        <v>0</v>
      </c>
      <c r="T35" s="3">
        <v>0</v>
      </c>
    </row>
    <row r="36" spans="1:20" s="1" customFormat="1" ht="15.75" customHeight="1">
      <c r="A36" s="62"/>
      <c r="B36" s="51" t="s">
        <v>29</v>
      </c>
      <c r="C36" s="3">
        <f t="shared" si="7"/>
        <v>26</v>
      </c>
      <c r="D36" s="3">
        <f t="shared" si="8"/>
        <v>0</v>
      </c>
      <c r="E36" s="3">
        <f t="shared" si="9"/>
        <v>26</v>
      </c>
      <c r="F36" s="3">
        <v>0</v>
      </c>
      <c r="G36" s="3">
        <v>5</v>
      </c>
      <c r="H36" s="3">
        <v>0</v>
      </c>
      <c r="I36" s="3">
        <v>0</v>
      </c>
      <c r="J36" s="3">
        <v>0</v>
      </c>
      <c r="K36" s="3">
        <v>21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3</v>
      </c>
      <c r="S36" s="3">
        <v>0</v>
      </c>
      <c r="T36" s="3">
        <v>1</v>
      </c>
    </row>
    <row r="37" spans="1:20" s="1" customFormat="1" ht="15.75" customHeight="1">
      <c r="A37" s="62"/>
      <c r="B37" s="51" t="s">
        <v>30</v>
      </c>
      <c r="C37" s="3">
        <f t="shared" si="7"/>
        <v>0</v>
      </c>
      <c r="D37" s="3">
        <f t="shared" si="8"/>
        <v>0</v>
      </c>
      <c r="E37" s="3">
        <f t="shared" si="9"/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s="1" customFormat="1" ht="15.75" customHeight="1">
      <c r="A38" s="62"/>
      <c r="B38" s="51" t="s">
        <v>31</v>
      </c>
      <c r="C38" s="3">
        <f t="shared" si="7"/>
        <v>22</v>
      </c>
      <c r="D38" s="3">
        <f t="shared" si="8"/>
        <v>1</v>
      </c>
      <c r="E38" s="3">
        <f t="shared" si="9"/>
        <v>21</v>
      </c>
      <c r="F38" s="3">
        <v>1</v>
      </c>
      <c r="G38" s="3">
        <v>2</v>
      </c>
      <c r="H38" s="3">
        <v>0</v>
      </c>
      <c r="I38" s="3">
        <v>1</v>
      </c>
      <c r="J38" s="3">
        <v>0</v>
      </c>
      <c r="K38" s="3">
        <v>14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4</v>
      </c>
      <c r="R38" s="3">
        <v>0</v>
      </c>
      <c r="S38" s="3">
        <v>2</v>
      </c>
      <c r="T38" s="3">
        <v>0</v>
      </c>
    </row>
    <row r="39" spans="1:20" s="1" customFormat="1" ht="15.75" customHeight="1">
      <c r="A39" s="62"/>
      <c r="B39" s="5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1" customFormat="1" ht="15.75" customHeight="1">
      <c r="A40" s="91" t="s">
        <v>78</v>
      </c>
      <c r="B40" s="92"/>
      <c r="C40" s="38">
        <f aca="true" t="shared" si="10" ref="C40:T40">SUM(C41:C42)</f>
        <v>685</v>
      </c>
      <c r="D40" s="38">
        <f t="shared" si="10"/>
        <v>38</v>
      </c>
      <c r="E40" s="38">
        <f t="shared" si="10"/>
        <v>647</v>
      </c>
      <c r="F40" s="38">
        <f t="shared" si="10"/>
        <v>23</v>
      </c>
      <c r="G40" s="38">
        <f t="shared" si="10"/>
        <v>39</v>
      </c>
      <c r="H40" s="38">
        <f t="shared" si="10"/>
        <v>2</v>
      </c>
      <c r="I40" s="38">
        <f t="shared" si="10"/>
        <v>16</v>
      </c>
      <c r="J40" s="38">
        <f t="shared" si="10"/>
        <v>12</v>
      </c>
      <c r="K40" s="38">
        <f t="shared" si="10"/>
        <v>541</v>
      </c>
      <c r="L40" s="38">
        <f t="shared" si="10"/>
        <v>0</v>
      </c>
      <c r="M40" s="38">
        <f t="shared" si="10"/>
        <v>5</v>
      </c>
      <c r="N40" s="38">
        <f t="shared" si="10"/>
        <v>1</v>
      </c>
      <c r="O40" s="38">
        <f t="shared" si="10"/>
        <v>1</v>
      </c>
      <c r="P40" s="38">
        <f t="shared" si="10"/>
        <v>1</v>
      </c>
      <c r="Q40" s="38">
        <f t="shared" si="10"/>
        <v>44</v>
      </c>
      <c r="R40" s="38">
        <f t="shared" si="10"/>
        <v>53</v>
      </c>
      <c r="S40" s="38">
        <f t="shared" si="10"/>
        <v>27</v>
      </c>
      <c r="T40" s="38">
        <f t="shared" si="10"/>
        <v>10</v>
      </c>
    </row>
    <row r="41" spans="1:20" s="1" customFormat="1" ht="15.75" customHeight="1">
      <c r="A41" s="62"/>
      <c r="B41" s="51" t="s">
        <v>60</v>
      </c>
      <c r="C41" s="3">
        <f>D41+E41</f>
        <v>677</v>
      </c>
      <c r="D41" s="3">
        <f>F41+H41+J41+L41+P41</f>
        <v>38</v>
      </c>
      <c r="E41" s="3">
        <f>G41+I41+K41+M41+N41+O41+Q41</f>
        <v>639</v>
      </c>
      <c r="F41" s="3">
        <v>23</v>
      </c>
      <c r="G41" s="3">
        <v>38</v>
      </c>
      <c r="H41" s="3">
        <v>2</v>
      </c>
      <c r="I41" s="3">
        <v>16</v>
      </c>
      <c r="J41" s="3">
        <v>12</v>
      </c>
      <c r="K41" s="3">
        <v>538</v>
      </c>
      <c r="L41" s="3">
        <v>0</v>
      </c>
      <c r="M41" s="3">
        <v>5</v>
      </c>
      <c r="N41" s="3">
        <v>1</v>
      </c>
      <c r="O41" s="3">
        <v>1</v>
      </c>
      <c r="P41" s="3">
        <v>1</v>
      </c>
      <c r="Q41" s="3">
        <v>40</v>
      </c>
      <c r="R41" s="3">
        <v>53</v>
      </c>
      <c r="S41" s="3">
        <v>27</v>
      </c>
      <c r="T41" s="3">
        <v>10</v>
      </c>
    </row>
    <row r="42" spans="1:20" s="1" customFormat="1" ht="15.75" customHeight="1">
      <c r="A42" s="62"/>
      <c r="B42" s="51" t="s">
        <v>32</v>
      </c>
      <c r="C42" s="3">
        <f>D42+E42</f>
        <v>8</v>
      </c>
      <c r="D42" s="3">
        <f>F42+H42+J42+L42+P42</f>
        <v>0</v>
      </c>
      <c r="E42" s="3">
        <f>G42+I42+K42+M42+N42+O42+Q42</f>
        <v>8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4</v>
      </c>
      <c r="R42" s="3">
        <v>0</v>
      </c>
      <c r="S42" s="3">
        <v>0</v>
      </c>
      <c r="T42" s="3">
        <v>0</v>
      </c>
    </row>
    <row r="43" spans="1:20" s="1" customFormat="1" ht="15.75" customHeight="1">
      <c r="A43" s="62"/>
      <c r="B43" s="5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1" customFormat="1" ht="15.75" customHeight="1">
      <c r="A44" s="89" t="s">
        <v>95</v>
      </c>
      <c r="B44" s="90"/>
      <c r="C44" s="38">
        <f aca="true" t="shared" si="11" ref="C44:T44">SUM(C45:C59)</f>
        <v>1184</v>
      </c>
      <c r="D44" s="38">
        <f t="shared" si="11"/>
        <v>56</v>
      </c>
      <c r="E44" s="38">
        <f t="shared" si="11"/>
        <v>1128</v>
      </c>
      <c r="F44" s="38">
        <f t="shared" si="11"/>
        <v>30</v>
      </c>
      <c r="G44" s="38">
        <f t="shared" si="11"/>
        <v>88</v>
      </c>
      <c r="H44" s="38">
        <f t="shared" si="11"/>
        <v>4</v>
      </c>
      <c r="I44" s="38">
        <f t="shared" si="11"/>
        <v>17</v>
      </c>
      <c r="J44" s="38">
        <f t="shared" si="11"/>
        <v>18</v>
      </c>
      <c r="K44" s="38">
        <f t="shared" si="11"/>
        <v>924</v>
      </c>
      <c r="L44" s="38">
        <f t="shared" si="11"/>
        <v>1</v>
      </c>
      <c r="M44" s="38">
        <f t="shared" si="11"/>
        <v>3</v>
      </c>
      <c r="N44" s="38">
        <f t="shared" si="11"/>
        <v>0</v>
      </c>
      <c r="O44" s="38">
        <f t="shared" si="11"/>
        <v>0</v>
      </c>
      <c r="P44" s="38">
        <f t="shared" si="11"/>
        <v>3</v>
      </c>
      <c r="Q44" s="38">
        <f t="shared" si="11"/>
        <v>96</v>
      </c>
      <c r="R44" s="38">
        <f t="shared" si="11"/>
        <v>154</v>
      </c>
      <c r="S44" s="38">
        <f t="shared" si="11"/>
        <v>43</v>
      </c>
      <c r="T44" s="38">
        <f t="shared" si="11"/>
        <v>14</v>
      </c>
    </row>
    <row r="45" spans="1:20" s="1" customFormat="1" ht="15.75" customHeight="1">
      <c r="A45" s="62"/>
      <c r="B45" s="51" t="s">
        <v>61</v>
      </c>
      <c r="C45" s="3">
        <f aca="true" t="shared" si="12" ref="C45:C59">D45+E45</f>
        <v>103</v>
      </c>
      <c r="D45" s="3">
        <f aca="true" t="shared" si="13" ref="D45:D59">F45+H45+J45+L45+P45</f>
        <v>7</v>
      </c>
      <c r="E45" s="3">
        <f aca="true" t="shared" si="14" ref="E45:E59">G45+I45+K45+M45+N45+O45+Q45</f>
        <v>96</v>
      </c>
      <c r="F45" s="3">
        <v>4</v>
      </c>
      <c r="G45" s="3">
        <v>3</v>
      </c>
      <c r="H45" s="3">
        <v>2</v>
      </c>
      <c r="I45" s="3">
        <v>0</v>
      </c>
      <c r="J45" s="3">
        <v>1</v>
      </c>
      <c r="K45" s="3">
        <v>91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2</v>
      </c>
      <c r="R45" s="3">
        <v>3</v>
      </c>
      <c r="S45" s="3">
        <v>2</v>
      </c>
      <c r="T45" s="3">
        <v>0</v>
      </c>
    </row>
    <row r="46" spans="1:20" s="1" customFormat="1" ht="15.75" customHeight="1">
      <c r="A46" s="62"/>
      <c r="B46" s="51" t="s">
        <v>62</v>
      </c>
      <c r="C46" s="3">
        <f t="shared" si="12"/>
        <v>178</v>
      </c>
      <c r="D46" s="3">
        <f t="shared" si="13"/>
        <v>6</v>
      </c>
      <c r="E46" s="3">
        <f t="shared" si="14"/>
        <v>172</v>
      </c>
      <c r="F46" s="3">
        <v>1</v>
      </c>
      <c r="G46" s="3">
        <v>25</v>
      </c>
      <c r="H46" s="3">
        <v>0</v>
      </c>
      <c r="I46" s="3">
        <v>2</v>
      </c>
      <c r="J46" s="3">
        <v>5</v>
      </c>
      <c r="K46" s="3">
        <v>143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11</v>
      </c>
      <c r="S46" s="3">
        <v>28</v>
      </c>
      <c r="T46" s="3">
        <v>11</v>
      </c>
    </row>
    <row r="47" spans="1:20" s="1" customFormat="1" ht="15.75" customHeight="1">
      <c r="A47" s="62"/>
      <c r="B47" s="51" t="s">
        <v>63</v>
      </c>
      <c r="C47" s="3">
        <f t="shared" si="12"/>
        <v>156</v>
      </c>
      <c r="D47" s="3">
        <f t="shared" si="13"/>
        <v>6</v>
      </c>
      <c r="E47" s="3">
        <f t="shared" si="14"/>
        <v>150</v>
      </c>
      <c r="F47" s="3">
        <v>5</v>
      </c>
      <c r="G47" s="3">
        <v>9</v>
      </c>
      <c r="H47" s="3">
        <v>0</v>
      </c>
      <c r="I47" s="3">
        <v>6</v>
      </c>
      <c r="J47" s="3">
        <v>1</v>
      </c>
      <c r="K47" s="3">
        <v>134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24</v>
      </c>
      <c r="S47" s="3">
        <v>0</v>
      </c>
      <c r="T47" s="3">
        <v>0</v>
      </c>
    </row>
    <row r="48" spans="1:20" s="1" customFormat="1" ht="15.75" customHeight="1">
      <c r="A48" s="62"/>
      <c r="B48" s="51" t="s">
        <v>64</v>
      </c>
      <c r="C48" s="3">
        <f t="shared" si="12"/>
        <v>168</v>
      </c>
      <c r="D48" s="3">
        <f t="shared" si="13"/>
        <v>4</v>
      </c>
      <c r="E48" s="3">
        <f t="shared" si="14"/>
        <v>164</v>
      </c>
      <c r="F48" s="3">
        <v>3</v>
      </c>
      <c r="G48" s="3">
        <v>15</v>
      </c>
      <c r="H48" s="3">
        <v>0</v>
      </c>
      <c r="I48" s="3">
        <v>0</v>
      </c>
      <c r="J48" s="3">
        <v>1</v>
      </c>
      <c r="K48" s="3">
        <v>118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31</v>
      </c>
      <c r="R48" s="3">
        <v>6</v>
      </c>
      <c r="S48" s="3">
        <v>0</v>
      </c>
      <c r="T48" s="3">
        <v>1</v>
      </c>
    </row>
    <row r="49" spans="1:20" s="1" customFormat="1" ht="15.75" customHeight="1">
      <c r="A49" s="62"/>
      <c r="B49" s="51" t="s">
        <v>65</v>
      </c>
      <c r="C49" s="3">
        <f t="shared" si="12"/>
        <v>179</v>
      </c>
      <c r="D49" s="3">
        <f t="shared" si="13"/>
        <v>9</v>
      </c>
      <c r="E49" s="3">
        <f t="shared" si="14"/>
        <v>170</v>
      </c>
      <c r="F49" s="3">
        <v>4</v>
      </c>
      <c r="G49" s="3">
        <v>4</v>
      </c>
      <c r="H49" s="3">
        <v>2</v>
      </c>
      <c r="I49" s="3">
        <v>2</v>
      </c>
      <c r="J49" s="3">
        <v>0</v>
      </c>
      <c r="K49" s="3">
        <v>134</v>
      </c>
      <c r="L49" s="3">
        <v>0</v>
      </c>
      <c r="M49" s="3">
        <v>0</v>
      </c>
      <c r="N49" s="3">
        <v>0</v>
      </c>
      <c r="O49" s="3">
        <v>0</v>
      </c>
      <c r="P49" s="3">
        <v>3</v>
      </c>
      <c r="Q49" s="3">
        <v>30</v>
      </c>
      <c r="R49" s="3">
        <v>59</v>
      </c>
      <c r="S49" s="3">
        <v>0</v>
      </c>
      <c r="T49" s="3">
        <v>1</v>
      </c>
    </row>
    <row r="50" spans="1:20" s="1" customFormat="1" ht="15.75" customHeight="1">
      <c r="A50" s="62"/>
      <c r="B50" s="51" t="s">
        <v>66</v>
      </c>
      <c r="C50" s="3">
        <f t="shared" si="12"/>
        <v>138</v>
      </c>
      <c r="D50" s="3">
        <f t="shared" si="13"/>
        <v>10</v>
      </c>
      <c r="E50" s="3">
        <f t="shared" si="14"/>
        <v>128</v>
      </c>
      <c r="F50" s="3">
        <v>4</v>
      </c>
      <c r="G50" s="3">
        <v>12</v>
      </c>
      <c r="H50" s="3">
        <v>0</v>
      </c>
      <c r="I50" s="3">
        <v>5</v>
      </c>
      <c r="J50" s="3">
        <v>6</v>
      </c>
      <c r="K50" s="3">
        <v>110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35</v>
      </c>
      <c r="S50" s="3">
        <v>0</v>
      </c>
      <c r="T50" s="3">
        <v>0</v>
      </c>
    </row>
    <row r="51" spans="1:20" s="1" customFormat="1" ht="15.75" customHeight="1">
      <c r="A51" s="62"/>
      <c r="B51" s="51" t="s">
        <v>42</v>
      </c>
      <c r="C51" s="3">
        <f t="shared" si="12"/>
        <v>63</v>
      </c>
      <c r="D51" s="3">
        <f t="shared" si="13"/>
        <v>1</v>
      </c>
      <c r="E51" s="3">
        <f t="shared" si="14"/>
        <v>62</v>
      </c>
      <c r="F51" s="3">
        <v>0</v>
      </c>
      <c r="G51" s="3">
        <v>7</v>
      </c>
      <c r="H51" s="3">
        <v>0</v>
      </c>
      <c r="I51" s="3">
        <v>0</v>
      </c>
      <c r="J51" s="3">
        <v>1</v>
      </c>
      <c r="K51" s="3">
        <v>47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8</v>
      </c>
      <c r="R51" s="3">
        <v>0</v>
      </c>
      <c r="S51" s="3">
        <v>10</v>
      </c>
      <c r="T51" s="3">
        <v>0</v>
      </c>
    </row>
    <row r="52" spans="1:20" s="1" customFormat="1" ht="15.75" customHeight="1">
      <c r="A52" s="62"/>
      <c r="B52" s="51" t="s">
        <v>43</v>
      </c>
      <c r="C52" s="3">
        <f t="shared" si="12"/>
        <v>54</v>
      </c>
      <c r="D52" s="3">
        <f t="shared" si="13"/>
        <v>1</v>
      </c>
      <c r="E52" s="3">
        <f t="shared" si="14"/>
        <v>53</v>
      </c>
      <c r="F52" s="3">
        <v>1</v>
      </c>
      <c r="G52" s="3">
        <v>5</v>
      </c>
      <c r="H52" s="3">
        <v>0</v>
      </c>
      <c r="I52" s="3">
        <v>0</v>
      </c>
      <c r="J52" s="3">
        <v>0</v>
      </c>
      <c r="K52" s="3">
        <v>43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5</v>
      </c>
      <c r="R52" s="3">
        <v>5</v>
      </c>
      <c r="S52" s="3">
        <v>0</v>
      </c>
      <c r="T52" s="3">
        <v>1</v>
      </c>
    </row>
    <row r="53" spans="1:20" s="1" customFormat="1" ht="15.75" customHeight="1">
      <c r="A53" s="62"/>
      <c r="B53" s="51" t="s">
        <v>88</v>
      </c>
      <c r="C53" s="3">
        <f t="shared" si="12"/>
        <v>55</v>
      </c>
      <c r="D53" s="3">
        <f t="shared" si="13"/>
        <v>6</v>
      </c>
      <c r="E53" s="3">
        <f t="shared" si="14"/>
        <v>49</v>
      </c>
      <c r="F53" s="3">
        <v>3</v>
      </c>
      <c r="G53" s="3">
        <v>3</v>
      </c>
      <c r="H53" s="3">
        <v>0</v>
      </c>
      <c r="I53" s="3">
        <v>1</v>
      </c>
      <c r="J53" s="3">
        <v>2</v>
      </c>
      <c r="K53" s="3">
        <v>40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4</v>
      </c>
      <c r="R53" s="3">
        <v>5</v>
      </c>
      <c r="S53" s="3">
        <v>2</v>
      </c>
      <c r="T53" s="3">
        <v>0</v>
      </c>
    </row>
    <row r="54" spans="1:20" s="1" customFormat="1" ht="15.75" customHeight="1">
      <c r="A54" s="62"/>
      <c r="B54" s="51" t="s">
        <v>33</v>
      </c>
      <c r="C54" s="3">
        <f t="shared" si="12"/>
        <v>9</v>
      </c>
      <c r="D54" s="3">
        <f t="shared" si="13"/>
        <v>0</v>
      </c>
      <c r="E54" s="3">
        <f t="shared" si="14"/>
        <v>9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7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3</v>
      </c>
      <c r="S54" s="3">
        <v>0</v>
      </c>
      <c r="T54" s="3">
        <v>0</v>
      </c>
    </row>
    <row r="55" spans="1:20" s="1" customFormat="1" ht="15.75" customHeight="1">
      <c r="A55" s="62"/>
      <c r="B55" s="51" t="s">
        <v>34</v>
      </c>
      <c r="C55" s="3">
        <f t="shared" si="12"/>
        <v>24</v>
      </c>
      <c r="D55" s="3">
        <f t="shared" si="13"/>
        <v>0</v>
      </c>
      <c r="E55" s="3">
        <f t="shared" si="14"/>
        <v>24</v>
      </c>
      <c r="F55" s="3">
        <v>0</v>
      </c>
      <c r="G55" s="3">
        <v>3</v>
      </c>
      <c r="H55" s="3">
        <v>0</v>
      </c>
      <c r="I55" s="3">
        <v>0</v>
      </c>
      <c r="J55" s="3">
        <v>0</v>
      </c>
      <c r="K55" s="3">
        <v>14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7</v>
      </c>
      <c r="R55" s="3">
        <v>0</v>
      </c>
      <c r="S55" s="3">
        <v>0</v>
      </c>
      <c r="T55" s="3">
        <v>0</v>
      </c>
    </row>
    <row r="56" spans="1:20" s="1" customFormat="1" ht="15.75" customHeight="1">
      <c r="A56" s="62"/>
      <c r="B56" s="51" t="s">
        <v>35</v>
      </c>
      <c r="C56" s="3">
        <f t="shared" si="12"/>
        <v>23</v>
      </c>
      <c r="D56" s="3">
        <f t="shared" si="13"/>
        <v>3</v>
      </c>
      <c r="E56" s="3">
        <f t="shared" si="14"/>
        <v>20</v>
      </c>
      <c r="F56" s="3">
        <v>2</v>
      </c>
      <c r="G56" s="3">
        <v>0</v>
      </c>
      <c r="H56" s="3">
        <v>0</v>
      </c>
      <c r="I56" s="3">
        <v>1</v>
      </c>
      <c r="J56" s="3">
        <v>1</v>
      </c>
      <c r="K56" s="3">
        <v>19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</row>
    <row r="57" spans="1:20" s="1" customFormat="1" ht="15.75" customHeight="1">
      <c r="A57" s="62"/>
      <c r="B57" s="51" t="s">
        <v>36</v>
      </c>
      <c r="C57" s="3">
        <f t="shared" si="12"/>
        <v>0</v>
      </c>
      <c r="D57" s="3">
        <f t="shared" si="13"/>
        <v>0</v>
      </c>
      <c r="E57" s="3">
        <f t="shared" si="14"/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</row>
    <row r="58" spans="1:20" s="1" customFormat="1" ht="15.75" customHeight="1">
      <c r="A58" s="62"/>
      <c r="B58" s="51" t="s">
        <v>89</v>
      </c>
      <c r="C58" s="3">
        <f t="shared" si="12"/>
        <v>3</v>
      </c>
      <c r="D58" s="3">
        <f t="shared" si="13"/>
        <v>0</v>
      </c>
      <c r="E58" s="3">
        <f t="shared" si="14"/>
        <v>3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2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1:20" s="1" customFormat="1" ht="15.75" customHeight="1">
      <c r="A59" s="62"/>
      <c r="B59" s="51" t="s">
        <v>37</v>
      </c>
      <c r="C59" s="3">
        <f t="shared" si="12"/>
        <v>31</v>
      </c>
      <c r="D59" s="3">
        <f t="shared" si="13"/>
        <v>3</v>
      </c>
      <c r="E59" s="3">
        <f t="shared" si="14"/>
        <v>28</v>
      </c>
      <c r="F59" s="3">
        <v>3</v>
      </c>
      <c r="G59" s="3">
        <v>0</v>
      </c>
      <c r="H59" s="3">
        <v>0</v>
      </c>
      <c r="I59" s="3">
        <v>0</v>
      </c>
      <c r="J59" s="3">
        <v>0</v>
      </c>
      <c r="K59" s="3">
        <v>22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6</v>
      </c>
      <c r="R59" s="3">
        <v>3</v>
      </c>
      <c r="S59" s="3">
        <v>0</v>
      </c>
      <c r="T59" s="3">
        <v>0</v>
      </c>
    </row>
    <row r="60" spans="1:20" s="1" customFormat="1" ht="15.75" customHeight="1">
      <c r="A60" s="62"/>
      <c r="B60" s="5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s="1" customFormat="1" ht="15.75" customHeight="1">
      <c r="A61" s="91" t="s">
        <v>83</v>
      </c>
      <c r="B61" s="92"/>
      <c r="C61" s="38">
        <f aca="true" t="shared" si="15" ref="C61:T61">SUM(C62:C64)</f>
        <v>1212</v>
      </c>
      <c r="D61" s="38">
        <f t="shared" si="15"/>
        <v>65</v>
      </c>
      <c r="E61" s="38">
        <f t="shared" si="15"/>
        <v>1147</v>
      </c>
      <c r="F61" s="38">
        <f t="shared" si="15"/>
        <v>31</v>
      </c>
      <c r="G61" s="38">
        <f t="shared" si="15"/>
        <v>71</v>
      </c>
      <c r="H61" s="38">
        <f t="shared" si="15"/>
        <v>4</v>
      </c>
      <c r="I61" s="38">
        <f t="shared" si="15"/>
        <v>27</v>
      </c>
      <c r="J61" s="38">
        <f t="shared" si="15"/>
        <v>24</v>
      </c>
      <c r="K61" s="38">
        <f t="shared" si="15"/>
        <v>906</v>
      </c>
      <c r="L61" s="38">
        <f t="shared" si="15"/>
        <v>0</v>
      </c>
      <c r="M61" s="38">
        <f t="shared" si="15"/>
        <v>0</v>
      </c>
      <c r="N61" s="38">
        <f t="shared" si="15"/>
        <v>0</v>
      </c>
      <c r="O61" s="38">
        <f t="shared" si="15"/>
        <v>0</v>
      </c>
      <c r="P61" s="38">
        <f t="shared" si="15"/>
        <v>6</v>
      </c>
      <c r="Q61" s="38">
        <f t="shared" si="15"/>
        <v>143</v>
      </c>
      <c r="R61" s="38">
        <f t="shared" si="15"/>
        <v>113</v>
      </c>
      <c r="S61" s="38">
        <f t="shared" si="15"/>
        <v>7</v>
      </c>
      <c r="T61" s="38">
        <f t="shared" si="15"/>
        <v>8</v>
      </c>
    </row>
    <row r="62" spans="1:20" s="1" customFormat="1" ht="15.75" customHeight="1">
      <c r="A62" s="62"/>
      <c r="B62" s="51" t="s">
        <v>67</v>
      </c>
      <c r="C62" s="3">
        <f>D62+E62</f>
        <v>1141</v>
      </c>
      <c r="D62" s="3">
        <f>F62+H62+J62+L62+P62</f>
        <v>63</v>
      </c>
      <c r="E62" s="3">
        <f>G62+I62+K62+M62+N62+O62+Q62</f>
        <v>1078</v>
      </c>
      <c r="F62" s="3">
        <v>31</v>
      </c>
      <c r="G62" s="3">
        <v>64</v>
      </c>
      <c r="H62" s="3">
        <v>4</v>
      </c>
      <c r="I62" s="3">
        <v>24</v>
      </c>
      <c r="J62" s="3">
        <v>23</v>
      </c>
      <c r="K62" s="3">
        <v>856</v>
      </c>
      <c r="L62" s="3">
        <v>0</v>
      </c>
      <c r="M62" s="3">
        <v>0</v>
      </c>
      <c r="N62" s="3">
        <v>0</v>
      </c>
      <c r="O62" s="3">
        <v>0</v>
      </c>
      <c r="P62" s="3">
        <v>5</v>
      </c>
      <c r="Q62" s="3">
        <v>134</v>
      </c>
      <c r="R62" s="3">
        <v>111</v>
      </c>
      <c r="S62" s="3">
        <v>6</v>
      </c>
      <c r="T62" s="3">
        <v>6</v>
      </c>
    </row>
    <row r="63" spans="1:20" s="1" customFormat="1" ht="15.75" customHeight="1">
      <c r="A63" s="62"/>
      <c r="B63" s="51" t="s">
        <v>68</v>
      </c>
      <c r="C63" s="3">
        <f>D63+E63</f>
        <v>58</v>
      </c>
      <c r="D63" s="3">
        <f>F63+H63+J63+L63+P63</f>
        <v>2</v>
      </c>
      <c r="E63" s="3">
        <f>G63+I63+K63+M63+N63+O63+Q63</f>
        <v>56</v>
      </c>
      <c r="F63" s="3">
        <v>0</v>
      </c>
      <c r="G63" s="3">
        <v>6</v>
      </c>
      <c r="H63" s="3">
        <v>0</v>
      </c>
      <c r="I63" s="3">
        <v>2</v>
      </c>
      <c r="J63" s="3">
        <v>1</v>
      </c>
      <c r="K63" s="3">
        <v>39</v>
      </c>
      <c r="L63" s="3">
        <v>0</v>
      </c>
      <c r="M63" s="3">
        <v>0</v>
      </c>
      <c r="N63" s="3">
        <v>0</v>
      </c>
      <c r="O63" s="3">
        <v>0</v>
      </c>
      <c r="P63" s="3">
        <v>1</v>
      </c>
      <c r="Q63" s="3">
        <v>9</v>
      </c>
      <c r="R63" s="3">
        <v>2</v>
      </c>
      <c r="S63" s="3">
        <v>1</v>
      </c>
      <c r="T63" s="3">
        <v>2</v>
      </c>
    </row>
    <row r="64" spans="1:20" s="80" customFormat="1" ht="15.75" customHeight="1">
      <c r="A64" s="77"/>
      <c r="B64" s="78" t="s">
        <v>38</v>
      </c>
      <c r="C64" s="79">
        <f>D64+E64</f>
        <v>13</v>
      </c>
      <c r="D64" s="79">
        <f>F64+H64+J64+L64+P64</f>
        <v>0</v>
      </c>
      <c r="E64" s="79">
        <f>G64+I64+K64+M64+N64+O64+Q64</f>
        <v>13</v>
      </c>
      <c r="F64" s="79">
        <v>0</v>
      </c>
      <c r="G64" s="79">
        <v>1</v>
      </c>
      <c r="H64" s="79">
        <v>0</v>
      </c>
      <c r="I64" s="79">
        <v>1</v>
      </c>
      <c r="J64" s="79">
        <v>0</v>
      </c>
      <c r="K64" s="79">
        <v>11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</row>
    <row r="65" spans="2:20" s="7" customFormat="1" ht="18.75" customHeight="1">
      <c r="B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2:20" s="7" customFormat="1" ht="18.75" customHeight="1">
      <c r="B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="7" customFormat="1" ht="13.5"/>
  </sheetData>
  <mergeCells count="23">
    <mergeCell ref="S2:T3"/>
    <mergeCell ref="C3:E3"/>
    <mergeCell ref="F3:G3"/>
    <mergeCell ref="H3:I3"/>
    <mergeCell ref="C2:Q2"/>
    <mergeCell ref="J3:K3"/>
    <mergeCell ref="L3:M3"/>
    <mergeCell ref="P3:Q3"/>
    <mergeCell ref="A12:B12"/>
    <mergeCell ref="A11:B11"/>
    <mergeCell ref="R2:R4"/>
    <mergeCell ref="A2:B4"/>
    <mergeCell ref="A8:B8"/>
    <mergeCell ref="A9:B9"/>
    <mergeCell ref="A10:B10"/>
    <mergeCell ref="A5:B5"/>
    <mergeCell ref="A6:B6"/>
    <mergeCell ref="A7:B7"/>
    <mergeCell ref="A61:B61"/>
    <mergeCell ref="A14:B14"/>
    <mergeCell ref="A26:B26"/>
    <mergeCell ref="A40:B40"/>
    <mergeCell ref="A44:B44"/>
  </mergeCells>
  <printOptions/>
  <pageMargins left="0.6692913385826772" right="0.7086614173228347" top="0.7874015748031497" bottom="0.5905511811023623" header="0.3937007874015748" footer="0.3937007874015748"/>
  <pageSetup firstPageNumber="61" useFirstPageNumber="1" fitToHeight="0" horizontalDpi="300" verticalDpi="300" orientation="portrait" paperSize="9" scale="79" r:id="rId1"/>
  <headerFooter alignWithMargins="0">
    <oddHeader>&amp;R&amp;"ＭＳ Ｐゴシック,標準"&amp;18幼稚園</oddHeader>
    <oddFooter>&amp;C&amp;"ＭＳ Ｐ明朝,標準"&amp;14-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2007-10-01T11:06:31Z</cp:lastPrinted>
  <dcterms:created xsi:type="dcterms:W3CDTF">2000-12-11T08:13:53Z</dcterms:created>
  <dcterms:modified xsi:type="dcterms:W3CDTF">2007-10-26T08:00:24Z</dcterms:modified>
  <cp:category/>
  <cp:version/>
  <cp:contentType/>
  <cp:contentStatus/>
</cp:coreProperties>
</file>