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7695" tabRatio="864" activeTab="0"/>
  </bookViews>
  <sheets>
    <sheet name="解説１・２ " sheetId="1" r:id="rId1"/>
    <sheet name="解説３・４ " sheetId="2" r:id="rId2"/>
    <sheet name="推計人口・動態表 (総数)" sheetId="3" r:id="rId3"/>
    <sheet name="推計人口・動態表 (日本人)" sheetId="4" r:id="rId4"/>
    <sheet name="推計人口・動態表 (外国人)" sheetId="5" r:id="rId5"/>
  </sheets>
  <definedNames>
    <definedName name="_xlnm.Print_Area" localSheetId="0">'解説１・２ '!$A$1:$L$53</definedName>
    <definedName name="_xlnm.Print_Area" localSheetId="1">'解説３・４ '!$A$1:$P$49</definedName>
    <definedName name="_xlnm.Print_Area" localSheetId="4">'推計人口・動態表 (外国人)'!$A$1:$K$63</definedName>
    <definedName name="_xlnm.Print_Area" localSheetId="2">'推計人口・動態表 (総数)'!$A$1:$L$63</definedName>
    <definedName name="_xlnm.Print_Area" localSheetId="3">'推計人口・動態表 (日本人)'!$A$1:$K$63</definedName>
  </definedNames>
  <calcPr fullCalcOnLoad="1"/>
</workbook>
</file>

<file path=xl/sharedStrings.xml><?xml version="1.0" encoding="utf-8"?>
<sst xmlns="http://schemas.openxmlformats.org/spreadsheetml/2006/main" count="485" uniqueCount="215">
  <si>
    <t>　　　　静　岡　県　の　推　計　人　口　　　　　</t>
  </si>
  <si>
    <t>１　概　　要</t>
  </si>
  <si>
    <t>減　　少　（Ｂ＋ｂ）</t>
  </si>
  <si>
    <t>「R2.5.1」以降の人口は、平成27年国勢調査の確定値をもとに住民基本台帳に基づく移動数</t>
  </si>
  <si>
    <t>富士宮市</t>
  </si>
  <si>
    <t>　本推計人口は、平成27年10月１日現在の国勢調査人口(確定値)を基準とし、これに毎月</t>
  </si>
  <si>
    <t>(注3)</t>
  </si>
  <si>
    <t>世帯数</t>
  </si>
  <si>
    <t>（令和３年５月１日現在）</t>
  </si>
  <si>
    <t xml:space="preserve">   中      区</t>
  </si>
  <si>
    <t>調査人口(速報値・確定値)の公表後、再集計します。</t>
  </si>
  <si>
    <t>藤枝市</t>
  </si>
  <si>
    <t>　令和３年５月20日</t>
  </si>
  <si>
    <t>総　数</t>
  </si>
  <si>
    <t>からの純増減であり、この期間の人口動態の累計とは異なる。</t>
  </si>
  <si>
    <t>1</t>
  </si>
  <si>
    <t>市　　区　　町　　別　　推　　計　　人　　口　　表　　（　　外　国　人　　）</t>
  </si>
  <si>
    <t>の住民基本台帳人口の増減数を加えて推計した人口であり、令和２年10月１日現在の国勢</t>
  </si>
  <si>
    <t>静岡県知事直轄組織デジタル戦略局統計調査課長</t>
  </si>
  <si>
    <r>
      <t>　</t>
    </r>
    <r>
      <rPr>
        <sz val="12"/>
        <rFont val="ＭＳ 明朝"/>
        <family val="1"/>
      </rPr>
      <t>令和３年５月１日現在の静岡県の人口は、</t>
    </r>
    <r>
      <rPr>
        <b/>
        <sz val="17"/>
        <rFont val="ＭＳ ゴシック"/>
        <family val="3"/>
      </rPr>
      <t xml:space="preserve">3,601,037人 </t>
    </r>
    <r>
      <rPr>
        <sz val="12"/>
        <rFont val="ＭＳ 明朝"/>
        <family val="1"/>
      </rPr>
      <t>となり、</t>
    </r>
    <r>
      <rPr>
        <b/>
        <sz val="12"/>
        <rFont val="ＭＳ 明朝"/>
        <family val="1"/>
      </rPr>
      <t>前月と比べ、</t>
    </r>
  </si>
  <si>
    <t>22.</t>
  </si>
  <si>
    <r>
      <t>1</t>
    </r>
    <r>
      <rPr>
        <b/>
        <sz val="12"/>
        <rFont val="ＭＳ ゴシック"/>
        <family val="3"/>
      </rPr>
      <t>,172人の減少</t>
    </r>
    <r>
      <rPr>
        <sz val="12"/>
        <rFont val="ＭＳ 明朝"/>
        <family val="1"/>
      </rPr>
      <t>となった。</t>
    </r>
  </si>
  <si>
    <t>磐田市</t>
  </si>
  <si>
    <t>自然増減</t>
  </si>
  <si>
    <t>　内訳をみると、自然動態が 1,681人の減少（出生 1,861人、死亡 3,542人）、社会動態は</t>
  </si>
  <si>
    <t>社会動態</t>
  </si>
  <si>
    <t>509人の増加（転入 16,065人、転出 15,556人）となっている。</t>
  </si>
  <si>
    <t>２　人口と世帯の推移</t>
  </si>
  <si>
    <t>市　　区　　町　　別　　推　　計　　人　　口　　表　　（　　日　本　人　　）</t>
  </si>
  <si>
    <t>8</t>
  </si>
  <si>
    <t>（単位：人・世帯）</t>
  </si>
  <si>
    <t>浜松市</t>
  </si>
  <si>
    <t>国
勢
調
査</t>
  </si>
  <si>
    <t>市町</t>
  </si>
  <si>
    <t>区分</t>
  </si>
  <si>
    <t>9</t>
  </si>
  <si>
    <t>7.</t>
  </si>
  <si>
    <t>純増減</t>
  </si>
  <si>
    <t>人口（日本人・外国人）及び世帯数</t>
  </si>
  <si>
    <t>4</t>
  </si>
  <si>
    <t>前5年間、前１か月間の増減数</t>
  </si>
  <si>
    <t>年月日</t>
  </si>
  <si>
    <t>を加減して算出したもので、令和２年10月１日現在の国勢調査人口(速報値・確定値)の公表後、</t>
  </si>
  <si>
    <t>(注1)</t>
  </si>
  <si>
    <t>御殿場市</t>
  </si>
  <si>
    <t>-</t>
  </si>
  <si>
    <t>男</t>
  </si>
  <si>
    <t>(注2)</t>
  </si>
  <si>
    <t>町</t>
  </si>
  <si>
    <t>60.</t>
  </si>
  <si>
    <t>女</t>
  </si>
  <si>
    <t>自然動態</t>
  </si>
  <si>
    <t>S50.</t>
  </si>
  <si>
    <t>10</t>
  </si>
  <si>
    <t>３　自然・社会動態の推移</t>
  </si>
  <si>
    <t>.1</t>
  </si>
  <si>
    <t>55.</t>
  </si>
  <si>
    <t xml:space="preserve"> H 2.</t>
  </si>
  <si>
    <t>12.</t>
  </si>
  <si>
    <t>17.</t>
  </si>
  <si>
    <t>3</t>
  </si>
  <si>
    <t>西伊豆町</t>
  </si>
  <si>
    <t>27.</t>
  </si>
  <si>
    <t>　令和３年４月中の自然動態（出生、死亡）は 1,681人の減少で、社会動態（転入、転出）は、</t>
  </si>
  <si>
    <t>推
計
人
口</t>
  </si>
  <si>
    <t>R 2.</t>
  </si>
  <si>
    <t>5</t>
  </si>
  <si>
    <t>2.</t>
  </si>
  <si>
    <t>6</t>
  </si>
  <si>
    <t>7</t>
  </si>
  <si>
    <t>伊東市</t>
  </si>
  <si>
    <t>3.</t>
  </si>
  <si>
    <t>11</t>
  </si>
  <si>
    <t>12</t>
  </si>
  <si>
    <t>R 3.</t>
  </si>
  <si>
    <t>（注2) 伊豆半島地域と東部地域に重複する市町（沼津市、三島市、函南町）があるため、地域の合計値と県計値は一致しない。</t>
  </si>
  <si>
    <t>河津町</t>
  </si>
  <si>
    <t>2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</si>
  <si>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</si>
  <si>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</si>
  <si>
    <t>再集計する。</t>
  </si>
  <si>
    <t>509人の増加となった。</t>
  </si>
  <si>
    <t>御殿場市</t>
  </si>
  <si>
    <t>（１）自然・社会動態の内訳表</t>
  </si>
  <si>
    <t>(単位：人）</t>
  </si>
  <si>
    <t>転出者数</t>
  </si>
  <si>
    <t>4月1日現在推計人口</t>
  </si>
  <si>
    <t>島田市</t>
  </si>
  <si>
    <t>自　然　動　態　</t>
  </si>
  <si>
    <t>社　会　動　態</t>
  </si>
  <si>
    <t>増　　加　（Ａ＋ａ）</t>
  </si>
  <si>
    <t>出生(Ａ)</t>
  </si>
  <si>
    <t>転入(ａ)</t>
  </si>
  <si>
    <t>（２）各月中の増減図</t>
  </si>
  <si>
    <t>死亡(Ｂ)</t>
  </si>
  <si>
    <t>転出(ｂ)</t>
  </si>
  <si>
    <t>5月1日現在推計人口</t>
  </si>
  <si>
    <t>社会増減</t>
  </si>
  <si>
    <t>増減数</t>
  </si>
  <si>
    <t>(Ａ－Ｂ)</t>
  </si>
  <si>
    <t>(ａ－ｂ)</t>
  </si>
  <si>
    <t>４　市町別人口</t>
  </si>
  <si>
    <t>人 口 上 位 ５ 市 町　　　</t>
  </si>
  <si>
    <t>増　減　５　市　町</t>
  </si>
  <si>
    <t>静岡市</t>
  </si>
  <si>
    <t>順位</t>
  </si>
  <si>
    <t>市</t>
  </si>
  <si>
    <t>（人）</t>
  </si>
  <si>
    <t>市町　</t>
  </si>
  <si>
    <t>増加数（人）</t>
  </si>
  <si>
    <t>減少数（人）</t>
  </si>
  <si>
    <t>１</t>
  </si>
  <si>
    <t>浜松市</t>
  </si>
  <si>
    <t>長泉町</t>
  </si>
  <si>
    <t>富士市</t>
  </si>
  <si>
    <t>２</t>
  </si>
  <si>
    <t>静岡市</t>
  </si>
  <si>
    <t>函南町</t>
  </si>
  <si>
    <t>藤枝市</t>
  </si>
  <si>
    <t>浜松市</t>
  </si>
  <si>
    <t>３</t>
  </si>
  <si>
    <t>富士市</t>
  </si>
  <si>
    <t>清水町</t>
  </si>
  <si>
    <t>小山町</t>
  </si>
  <si>
    <t>富士宮市</t>
  </si>
  <si>
    <t>東伊豆町</t>
  </si>
  <si>
    <t>４</t>
  </si>
  <si>
    <t>沼津市</t>
  </si>
  <si>
    <t>吉田町</t>
  </si>
  <si>
    <t>焼津市</t>
  </si>
  <si>
    <t>袋井市</t>
  </si>
  <si>
    <t>５</t>
  </si>
  <si>
    <t>磐田市</t>
  </si>
  <si>
    <t>小山町</t>
  </si>
  <si>
    <t>長泉町</t>
  </si>
  <si>
    <t>沼津市</t>
  </si>
  <si>
    <t>熱海市</t>
  </si>
  <si>
    <t>伊東市</t>
  </si>
  <si>
    <t>自然動態増減５市町</t>
  </si>
  <si>
    <t>社会動態増減５市町</t>
  </si>
  <si>
    <t>市町</t>
  </si>
  <si>
    <t>増加数（人）</t>
  </si>
  <si>
    <t>静岡市</t>
  </si>
  <si>
    <t>静岡市</t>
  </si>
  <si>
    <t>-</t>
  </si>
  <si>
    <t>３</t>
  </si>
  <si>
    <t>浜松市</t>
  </si>
  <si>
    <t>掛川市</t>
  </si>
  <si>
    <t>三島市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</si>
  <si>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</si>
  <si>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</si>
  <si>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https://toukei.pref.shizuoka.jp/</t>
  </si>
  <si>
    <t>市　　区　　町　　別　　推　　計　　人　　口　　表　　（　　総　　数　　）</t>
  </si>
  <si>
    <t>（令和３年５月１日現在）</t>
  </si>
  <si>
    <t>御前崎市</t>
  </si>
  <si>
    <t>湖西市</t>
  </si>
  <si>
    <t>（単位：人・世帯）</t>
  </si>
  <si>
    <t>市区町名</t>
  </si>
  <si>
    <t>日　  本　  人　  及　  び  　外　  国  　人</t>
  </si>
  <si>
    <t>令 　和 　３ 　年　 ４　月　　中　　の　　人　　口　　動　　態</t>
  </si>
  <si>
    <t>人　　　　　　　　　口</t>
  </si>
  <si>
    <t>世　帯　数</t>
  </si>
  <si>
    <t>自　　　然　　　動　　　態</t>
  </si>
  <si>
    <t xml:space="preserve">　　　　加減して推計したものであり、令和２年10月１日現在の国勢調査人口(速報値・確定値)の公表後、再集計する。 </t>
  </si>
  <si>
    <t>社　　会　　動　　態　　</t>
  </si>
  <si>
    <t>純増減</t>
  </si>
  <si>
    <t>総　　数</t>
  </si>
  <si>
    <t>男</t>
  </si>
  <si>
    <t>女</t>
  </si>
  <si>
    <t>出生児数</t>
  </si>
  <si>
    <t xml:space="preserve">（注2) 「日本人及び外国人」の欄には、平成27年国勢調査において国籍が不明の者13,718人を含む。 </t>
  </si>
  <si>
    <t>死亡者数</t>
  </si>
  <si>
    <t>転入者数</t>
  </si>
  <si>
    <t>菊川市</t>
  </si>
  <si>
    <t>県　　計</t>
  </si>
  <si>
    <t>伊豆半島地域計</t>
  </si>
  <si>
    <r>
      <t>沼</t>
    </r>
    <r>
      <rPr>
        <sz val="9"/>
        <rFont val="ＭＳ Ｐゴシック"/>
        <family val="3"/>
      </rPr>
      <t xml:space="preserve"> 津 市</t>
    </r>
    <r>
      <rPr>
        <sz val="8"/>
        <rFont val="ＭＳ Ｐゴシック"/>
        <family val="3"/>
      </rPr>
      <t>（注３）</t>
    </r>
  </si>
  <si>
    <r>
      <t>三</t>
    </r>
    <r>
      <rPr>
        <sz val="9"/>
        <rFont val="ＭＳ Ｐゴシック"/>
        <family val="3"/>
      </rPr>
      <t xml:space="preserve"> 島 市</t>
    </r>
    <r>
      <rPr>
        <sz val="8"/>
        <rFont val="ＭＳ Ｐゴシック"/>
        <family val="3"/>
      </rPr>
      <t>（注３）</t>
    </r>
  </si>
  <si>
    <t>下田市</t>
  </si>
  <si>
    <t>伊豆市</t>
  </si>
  <si>
    <t>伊豆の国市</t>
  </si>
  <si>
    <t>南伊豆町</t>
  </si>
  <si>
    <t>　　　（単位：人）</t>
  </si>
  <si>
    <t>松崎町</t>
  </si>
  <si>
    <r>
      <t>函</t>
    </r>
    <r>
      <rPr>
        <sz val="9"/>
        <rFont val="ＭＳ Ｐゴシック"/>
        <family val="3"/>
      </rPr>
      <t xml:space="preserve"> 南 町</t>
    </r>
    <r>
      <rPr>
        <sz val="8"/>
        <rFont val="ＭＳ Ｐゴシック"/>
        <family val="3"/>
      </rPr>
      <t>（注３）</t>
    </r>
  </si>
  <si>
    <t>東部地域計</t>
  </si>
  <si>
    <t>富士市</t>
  </si>
  <si>
    <t>裾野市</t>
  </si>
  <si>
    <t>清水町</t>
  </si>
  <si>
    <t>長泉町</t>
  </si>
  <si>
    <t>小山町</t>
  </si>
  <si>
    <t>中部地域計</t>
  </si>
  <si>
    <t xml:space="preserve">  葵       区</t>
  </si>
  <si>
    <t xml:space="preserve">  駿  河  区</t>
  </si>
  <si>
    <t xml:space="preserve">  清  水  区</t>
  </si>
  <si>
    <t>島田市</t>
  </si>
  <si>
    <t>焼津市</t>
  </si>
  <si>
    <t>牧之原市</t>
  </si>
  <si>
    <t>吉田町</t>
  </si>
  <si>
    <t>川根本町</t>
  </si>
  <si>
    <t>西部地域計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</si>
  <si>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</si>
  <si>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</si>
  <si>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</si>
  <si>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</si>
  <si>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</si>
  <si>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</si>
  <si>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掛川市</t>
  </si>
  <si>
    <t>袋井市</t>
  </si>
  <si>
    <t>森町</t>
  </si>
  <si>
    <t>（注1) 平成27年国勢調査確定値による平成27年10月１日現在の人口及び世帯数に、毎月の住民基本台帳に基づく移動数を</t>
  </si>
  <si>
    <t>（注3）伊豆半島地域と東部地域に重複する市町（沼津市、三島市、函南町）があるため、地域の合計値と県計値は一致しない。</t>
  </si>
  <si>
    <t>日　　  本　　　人　</t>
  </si>
  <si>
    <t>外　　  国　　　人　</t>
  </si>
  <si>
    <t>　前月と比べ、人口が増加した市町は御殿場市（169人増）など10市町、減少した市町は富士市（205人減）など25市町であった。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</si>
</sst>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[$-411]ggge&quot;年&quot;m&quot;月&quot;d&quot;日現在&quot;\)"/>
    <numFmt numFmtId="177" formatCode="[$-411]ggge&quot;年&quot;m&quot;月&quot;d&quot;日&quot;;@"/>
    <numFmt numFmtId="178" formatCode="#,##0;&quot;▲ &quot;#,##0"/>
    <numFmt numFmtId="179" formatCode="#,##0_ "/>
    <numFmt numFmtId="180" formatCode="#,##0_ ;[Red]\-#,##0\ "/>
    <numFmt numFmtId="181" formatCode="#,##0_);[Red]\(#,##0\)"/>
    <numFmt numFmtId="182" formatCode="#,###"/>
    <numFmt numFmtId="183" formatCode="0_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3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3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5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7"/>
      <name val="ＭＳ 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b/>
      <sz val="20"/>
      <name val="ＭＳ Ｐ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5.05"/>
      <color indexed="8"/>
      <name val="ＭＳ Ｐゴシック"/>
      <family val="3"/>
    </font>
    <font>
      <sz val="6.55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1" fillId="0" borderId="0" xfId="60" applyFont="1">
      <alignment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Alignment="1">
      <alignment vertical="center"/>
      <protection/>
    </xf>
    <xf numFmtId="0" fontId="21" fillId="24" borderId="0" xfId="60" applyFont="1" applyFill="1">
      <alignment/>
      <protection/>
    </xf>
    <xf numFmtId="0" fontId="21" fillId="24" borderId="0" xfId="60" applyFont="1" applyFill="1" applyAlignment="1">
      <alignment vertical="center"/>
      <protection/>
    </xf>
    <xf numFmtId="0" fontId="25" fillId="24" borderId="0" xfId="60" applyFont="1" applyFill="1" applyAlignment="1">
      <alignment horizontal="right" vertical="center"/>
      <protection/>
    </xf>
    <xf numFmtId="0" fontId="25" fillId="24" borderId="0" xfId="60" applyFont="1" applyFill="1" applyAlignment="1">
      <alignment vertical="center"/>
      <protection/>
    </xf>
    <xf numFmtId="0" fontId="26" fillId="24" borderId="0" xfId="60" applyFont="1" applyFill="1" applyAlignment="1">
      <alignment horizontal="right" vertical="center"/>
      <protection/>
    </xf>
    <xf numFmtId="0" fontId="21" fillId="24" borderId="10" xfId="60" applyFont="1" applyFill="1" applyBorder="1" applyAlignment="1">
      <alignment vertical="center"/>
      <protection/>
    </xf>
    <xf numFmtId="0" fontId="21" fillId="24" borderId="11" xfId="60" applyFont="1" applyFill="1" applyBorder="1" applyAlignment="1">
      <alignment vertical="center"/>
      <protection/>
    </xf>
    <xf numFmtId="0" fontId="26" fillId="24" borderId="11" xfId="60" applyFont="1" applyFill="1" applyBorder="1" applyAlignment="1">
      <alignment horizontal="right" vertical="center"/>
      <protection/>
    </xf>
    <xf numFmtId="0" fontId="25" fillId="24" borderId="11" xfId="60" applyFont="1" applyFill="1" applyBorder="1" applyAlignment="1">
      <alignment vertical="center"/>
      <protection/>
    </xf>
    <xf numFmtId="0" fontId="25" fillId="24" borderId="11" xfId="60" applyFont="1" applyFill="1" applyBorder="1" applyAlignment="1">
      <alignment horizontal="right" vertical="center"/>
      <protection/>
    </xf>
    <xf numFmtId="0" fontId="21" fillId="24" borderId="12" xfId="60" applyFont="1" applyFill="1" applyBorder="1" applyAlignment="1">
      <alignment vertical="center"/>
      <protection/>
    </xf>
    <xf numFmtId="0" fontId="21" fillId="24" borderId="13" xfId="60" applyFont="1" applyFill="1" applyBorder="1" applyAlignment="1">
      <alignment vertical="center"/>
      <protection/>
    </xf>
    <xf numFmtId="3" fontId="27" fillId="24" borderId="0" xfId="60" applyNumberFormat="1" applyFont="1" applyFill="1" applyBorder="1" applyAlignment="1" applyProtection="1">
      <alignment/>
      <protection locked="0"/>
    </xf>
    <xf numFmtId="0" fontId="27" fillId="24" borderId="0" xfId="60" applyFont="1" applyFill="1" applyBorder="1" applyAlignment="1" applyProtection="1">
      <alignment vertical="center"/>
      <protection locked="0"/>
    </xf>
    <xf numFmtId="0" fontId="27" fillId="24" borderId="0" xfId="60" applyFont="1" applyFill="1" applyBorder="1" applyAlignment="1">
      <alignment vertical="center"/>
      <protection/>
    </xf>
    <xf numFmtId="0" fontId="25" fillId="24" borderId="14" xfId="60" applyFont="1" applyFill="1" applyBorder="1" applyAlignment="1">
      <alignment horizontal="right" vertical="center"/>
      <protection/>
    </xf>
    <xf numFmtId="0" fontId="27" fillId="24" borderId="0" xfId="60" applyFont="1" applyFill="1" applyBorder="1">
      <alignment/>
      <protection/>
    </xf>
    <xf numFmtId="0" fontId="21" fillId="24" borderId="15" xfId="60" applyFont="1" applyFill="1" applyBorder="1" applyAlignment="1">
      <alignment vertical="center"/>
      <protection/>
    </xf>
    <xf numFmtId="0" fontId="27" fillId="24" borderId="16" xfId="60" applyFont="1" applyFill="1" applyBorder="1">
      <alignment/>
      <protection/>
    </xf>
    <xf numFmtId="0" fontId="27" fillId="24" borderId="16" xfId="60" applyFont="1" applyFill="1" applyBorder="1" applyAlignment="1">
      <alignment vertical="center"/>
      <protection/>
    </xf>
    <xf numFmtId="0" fontId="25" fillId="24" borderId="17" xfId="60" applyFont="1" applyFill="1" applyBorder="1" applyAlignment="1">
      <alignment horizontal="right" vertical="center"/>
      <protection/>
    </xf>
    <xf numFmtId="0" fontId="21" fillId="24" borderId="0" xfId="60" applyFont="1" applyFill="1" applyAlignment="1">
      <alignment horizontal="right" vertical="center"/>
      <protection/>
    </xf>
    <xf numFmtId="0" fontId="27" fillId="24" borderId="0" xfId="60" applyFont="1" applyFill="1" applyAlignment="1" applyProtection="1">
      <alignment horizontal="left"/>
      <protection locked="0"/>
    </xf>
    <xf numFmtId="0" fontId="21" fillId="24" borderId="0" xfId="60" applyFont="1" applyFill="1" applyAlignment="1" applyProtection="1">
      <alignment vertical="center"/>
      <protection locked="0"/>
    </xf>
    <xf numFmtId="3" fontId="29" fillId="24" borderId="0" xfId="60" applyNumberFormat="1" applyFont="1" applyFill="1" applyAlignment="1" applyProtection="1">
      <alignment/>
      <protection locked="0"/>
    </xf>
    <xf numFmtId="3" fontId="27" fillId="24" borderId="0" xfId="60" applyNumberFormat="1" applyFont="1" applyFill="1" applyAlignment="1" applyProtection="1">
      <alignment/>
      <protection locked="0"/>
    </xf>
    <xf numFmtId="0" fontId="27" fillId="24" borderId="0" xfId="60" applyFont="1" applyFill="1" applyAlignment="1" applyProtection="1">
      <alignment vertical="center"/>
      <protection locked="0"/>
    </xf>
    <xf numFmtId="0" fontId="27" fillId="24" borderId="0" xfId="60" applyFont="1" applyFill="1" applyAlignment="1">
      <alignment vertical="center"/>
      <protection/>
    </xf>
    <xf numFmtId="0" fontId="27" fillId="24" borderId="0" xfId="60" applyFont="1" applyFill="1">
      <alignment/>
      <protection/>
    </xf>
    <xf numFmtId="0" fontId="21" fillId="24" borderId="18" xfId="60" applyFont="1" applyFill="1" applyBorder="1" applyAlignment="1">
      <alignment vertical="center"/>
      <protection/>
    </xf>
    <xf numFmtId="0" fontId="30" fillId="24" borderId="19" xfId="60" applyFont="1" applyFill="1" applyBorder="1" applyAlignment="1">
      <alignment horizontal="right" vertical="center"/>
      <protection/>
    </xf>
    <xf numFmtId="0" fontId="30" fillId="24" borderId="19" xfId="60" applyFont="1" applyFill="1" applyBorder="1" applyAlignment="1">
      <alignment vertical="center"/>
      <protection/>
    </xf>
    <xf numFmtId="0" fontId="30" fillId="24" borderId="16" xfId="60" applyFont="1" applyFill="1" applyBorder="1" applyAlignment="1">
      <alignment horizontal="center" vertical="center"/>
      <protection/>
    </xf>
    <xf numFmtId="0" fontId="30" fillId="24" borderId="16" xfId="60" applyFont="1" applyFill="1" applyBorder="1" applyAlignment="1">
      <alignment horizontal="right" vertical="center"/>
      <protection/>
    </xf>
    <xf numFmtId="0" fontId="30" fillId="24" borderId="20" xfId="60" applyFont="1" applyFill="1" applyBorder="1" applyAlignment="1">
      <alignment horizontal="center" vertical="center"/>
      <protection/>
    </xf>
    <xf numFmtId="0" fontId="30" fillId="24" borderId="15" xfId="60" applyFont="1" applyFill="1" applyBorder="1" applyAlignment="1">
      <alignment horizontal="center" vertical="center"/>
      <protection/>
    </xf>
    <xf numFmtId="0" fontId="30" fillId="24" borderId="21" xfId="60" applyFont="1" applyFill="1" applyBorder="1" applyAlignment="1">
      <alignment horizontal="center" vertical="center"/>
      <protection/>
    </xf>
    <xf numFmtId="0" fontId="30" fillId="24" borderId="22" xfId="60" applyFont="1" applyFill="1" applyBorder="1" applyAlignment="1">
      <alignment horizontal="center" vertical="center"/>
      <protection/>
    </xf>
    <xf numFmtId="0" fontId="30" fillId="24" borderId="23" xfId="60" applyFont="1" applyFill="1" applyBorder="1" applyAlignment="1">
      <alignment horizontal="center" vertical="center"/>
      <protection/>
    </xf>
    <xf numFmtId="49" fontId="31" fillId="24" borderId="24" xfId="60" applyNumberFormat="1" applyFont="1" applyFill="1" applyBorder="1" applyAlignment="1">
      <alignment horizontal="right" vertical="center"/>
      <protection/>
    </xf>
    <xf numFmtId="49" fontId="31" fillId="24" borderId="25" xfId="60" applyNumberFormat="1" applyFont="1" applyFill="1" applyBorder="1" applyAlignment="1">
      <alignment horizontal="center" vertical="center"/>
      <protection/>
    </xf>
    <xf numFmtId="49" fontId="31" fillId="24" borderId="25" xfId="60" applyNumberFormat="1" applyFont="1" applyFill="1" applyBorder="1" applyAlignment="1">
      <alignment horizontal="left" vertical="center"/>
      <protection/>
    </xf>
    <xf numFmtId="178" fontId="31" fillId="24" borderId="26" xfId="60" applyNumberFormat="1" applyFont="1" applyFill="1" applyBorder="1" applyAlignment="1">
      <alignment vertical="center"/>
      <protection/>
    </xf>
    <xf numFmtId="178" fontId="31" fillId="24" borderId="27" xfId="60" applyNumberFormat="1" applyFont="1" applyFill="1" applyBorder="1" applyAlignment="1">
      <alignment vertical="center"/>
      <protection/>
    </xf>
    <xf numFmtId="178" fontId="31" fillId="24" borderId="28" xfId="60" applyNumberFormat="1" applyFont="1" applyFill="1" applyBorder="1" applyAlignment="1">
      <alignment vertical="center"/>
      <protection/>
    </xf>
    <xf numFmtId="178" fontId="31" fillId="24" borderId="29" xfId="60" applyNumberFormat="1" applyFont="1" applyFill="1" applyBorder="1" applyAlignment="1">
      <alignment horizontal="right" vertical="center"/>
      <protection/>
    </xf>
    <xf numFmtId="178" fontId="31" fillId="24" borderId="27" xfId="60" applyNumberFormat="1" applyFont="1" applyFill="1" applyBorder="1" applyAlignment="1">
      <alignment horizontal="right" vertical="center"/>
      <protection/>
    </xf>
    <xf numFmtId="178" fontId="31" fillId="24" borderId="30" xfId="60" applyNumberFormat="1" applyFont="1" applyFill="1" applyBorder="1" applyAlignment="1">
      <alignment horizontal="right" vertical="center"/>
      <protection/>
    </xf>
    <xf numFmtId="49" fontId="31" fillId="24" borderId="31" xfId="60" applyNumberFormat="1" applyFont="1" applyFill="1" applyBorder="1" applyAlignment="1">
      <alignment horizontal="right" vertical="center"/>
      <protection/>
    </xf>
    <xf numFmtId="49" fontId="31" fillId="24" borderId="26" xfId="60" applyNumberFormat="1" applyFont="1" applyFill="1" applyBorder="1" applyAlignment="1">
      <alignment horizontal="right" vertical="center"/>
      <protection/>
    </xf>
    <xf numFmtId="49" fontId="31" fillId="24" borderId="32" xfId="60" applyNumberFormat="1" applyFont="1" applyFill="1" applyBorder="1" applyAlignment="1">
      <alignment horizontal="right" vertical="center"/>
      <protection/>
    </xf>
    <xf numFmtId="178" fontId="31" fillId="24" borderId="32" xfId="60" applyNumberFormat="1" applyFont="1" applyFill="1" applyBorder="1" applyAlignment="1">
      <alignment vertical="center"/>
      <protection/>
    </xf>
    <xf numFmtId="178" fontId="31" fillId="24" borderId="33" xfId="60" applyNumberFormat="1" applyFont="1" applyFill="1" applyBorder="1" applyAlignment="1">
      <alignment vertical="center"/>
      <protection/>
    </xf>
    <xf numFmtId="178" fontId="31" fillId="24" borderId="34" xfId="60" applyNumberFormat="1" applyFont="1" applyFill="1" applyBorder="1" applyAlignment="1">
      <alignment vertical="center"/>
      <protection/>
    </xf>
    <xf numFmtId="178" fontId="31" fillId="24" borderId="35" xfId="60" applyNumberFormat="1" applyFont="1" applyFill="1" applyBorder="1" applyAlignment="1">
      <alignment horizontal="right" vertical="center"/>
      <protection/>
    </xf>
    <xf numFmtId="178" fontId="31" fillId="24" borderId="33" xfId="60" applyNumberFormat="1" applyFont="1" applyFill="1" applyBorder="1" applyAlignment="1">
      <alignment horizontal="right" vertical="center"/>
      <protection/>
    </xf>
    <xf numFmtId="178" fontId="31" fillId="24" borderId="36" xfId="60" applyNumberFormat="1" applyFont="1" applyFill="1" applyBorder="1" applyAlignment="1">
      <alignment horizontal="right" vertical="center"/>
      <protection/>
    </xf>
    <xf numFmtId="49" fontId="31" fillId="24" borderId="37" xfId="60" applyNumberFormat="1" applyFont="1" applyFill="1" applyBorder="1" applyAlignment="1">
      <alignment horizontal="center" vertical="center"/>
      <protection/>
    </xf>
    <xf numFmtId="49" fontId="31" fillId="24" borderId="37" xfId="60" applyNumberFormat="1" applyFont="1" applyFill="1" applyBorder="1" applyAlignment="1">
      <alignment horizontal="left" vertical="center"/>
      <protection/>
    </xf>
    <xf numFmtId="49" fontId="32" fillId="24" borderId="38" xfId="60" applyNumberFormat="1" applyFont="1" applyFill="1" applyBorder="1" applyAlignment="1">
      <alignment horizontal="right" vertical="center"/>
      <protection/>
    </xf>
    <xf numFmtId="49" fontId="32" fillId="24" borderId="39" xfId="60" applyNumberFormat="1" applyFont="1" applyFill="1" applyBorder="1" applyAlignment="1">
      <alignment horizontal="center" vertical="center"/>
      <protection/>
    </xf>
    <xf numFmtId="49" fontId="32" fillId="24" borderId="39" xfId="60" applyNumberFormat="1" applyFont="1" applyFill="1" applyBorder="1" applyAlignment="1">
      <alignment horizontal="left" vertical="center"/>
      <protection/>
    </xf>
    <xf numFmtId="178" fontId="32" fillId="24" borderId="40" xfId="60" applyNumberFormat="1" applyFont="1" applyFill="1" applyBorder="1" applyAlignment="1">
      <alignment vertical="center"/>
      <protection/>
    </xf>
    <xf numFmtId="178" fontId="32" fillId="24" borderId="41" xfId="60" applyNumberFormat="1" applyFont="1" applyFill="1" applyBorder="1" applyAlignment="1">
      <alignment horizontal="right" vertical="center"/>
      <protection/>
    </xf>
    <xf numFmtId="178" fontId="32" fillId="24" borderId="42" xfId="60" applyNumberFormat="1" applyFont="1" applyFill="1" applyBorder="1" applyAlignment="1">
      <alignment horizontal="right" vertical="center"/>
      <protection/>
    </xf>
    <xf numFmtId="178" fontId="31" fillId="24" borderId="41" xfId="60" applyNumberFormat="1" applyFont="1" applyFill="1" applyBorder="1" applyAlignment="1">
      <alignment horizontal="right" vertical="center"/>
      <protection/>
    </xf>
    <xf numFmtId="178" fontId="31" fillId="24" borderId="43" xfId="60" applyNumberFormat="1" applyFont="1" applyFill="1" applyBorder="1" applyAlignment="1">
      <alignment horizontal="right" vertical="center"/>
      <protection/>
    </xf>
    <xf numFmtId="49" fontId="31" fillId="24" borderId="28" xfId="60" applyNumberFormat="1" applyFont="1" applyFill="1" applyBorder="1" applyAlignment="1">
      <alignment horizontal="left" vertical="center"/>
      <protection/>
    </xf>
    <xf numFmtId="178" fontId="31" fillId="24" borderId="29" xfId="60" applyNumberFormat="1" applyFont="1" applyFill="1" applyBorder="1" applyAlignment="1">
      <alignment vertical="center"/>
      <protection/>
    </xf>
    <xf numFmtId="178" fontId="31" fillId="24" borderId="25" xfId="60" applyNumberFormat="1" applyFont="1" applyFill="1" applyBorder="1" applyAlignment="1">
      <alignment vertical="center"/>
      <protection/>
    </xf>
    <xf numFmtId="178" fontId="31" fillId="24" borderId="44" xfId="60" applyNumberFormat="1" applyFont="1" applyFill="1" applyBorder="1" applyAlignment="1">
      <alignment vertical="center"/>
      <protection/>
    </xf>
    <xf numFmtId="49" fontId="31" fillId="24" borderId="13" xfId="60" applyNumberFormat="1" applyFont="1" applyFill="1" applyBorder="1" applyAlignment="1">
      <alignment horizontal="right" vertical="center"/>
      <protection/>
    </xf>
    <xf numFmtId="49" fontId="31" fillId="24" borderId="0" xfId="60" applyNumberFormat="1" applyFont="1" applyFill="1" applyBorder="1" applyAlignment="1">
      <alignment horizontal="center" vertical="center"/>
      <protection/>
    </xf>
    <xf numFmtId="49" fontId="31" fillId="24" borderId="14" xfId="60" applyNumberFormat="1" applyFont="1" applyFill="1" applyBorder="1" applyAlignment="1">
      <alignment horizontal="left" vertical="center"/>
      <protection/>
    </xf>
    <xf numFmtId="178" fontId="31" fillId="24" borderId="45" xfId="60" applyNumberFormat="1" applyFont="1" applyFill="1" applyBorder="1" applyAlignment="1">
      <alignment vertical="center"/>
      <protection/>
    </xf>
    <xf numFmtId="178" fontId="31" fillId="24" borderId="46" xfId="60" applyNumberFormat="1" applyFont="1" applyFill="1" applyBorder="1" applyAlignment="1">
      <alignment horizontal="right" vertical="center"/>
      <protection/>
    </xf>
    <xf numFmtId="178" fontId="31" fillId="24" borderId="14" xfId="60" applyNumberFormat="1" applyFont="1" applyFill="1" applyBorder="1" applyAlignment="1">
      <alignment vertical="center"/>
      <protection/>
    </xf>
    <xf numFmtId="178" fontId="31" fillId="24" borderId="0" xfId="60" applyNumberFormat="1" applyFont="1" applyFill="1" applyBorder="1" applyAlignment="1">
      <alignment vertical="center"/>
      <protection/>
    </xf>
    <xf numFmtId="178" fontId="31" fillId="24" borderId="46" xfId="60" applyNumberFormat="1" applyFont="1" applyFill="1" applyBorder="1" applyAlignment="1">
      <alignment vertical="center"/>
      <protection/>
    </xf>
    <xf numFmtId="178" fontId="31" fillId="24" borderId="47" xfId="60" applyNumberFormat="1" applyFont="1" applyFill="1" applyBorder="1" applyAlignment="1">
      <alignment vertical="center"/>
      <protection/>
    </xf>
    <xf numFmtId="49" fontId="31" fillId="24" borderId="34" xfId="60" applyNumberFormat="1" applyFont="1" applyFill="1" applyBorder="1" applyAlignment="1">
      <alignment horizontal="left" vertical="center"/>
      <protection/>
    </xf>
    <xf numFmtId="178" fontId="31" fillId="24" borderId="35" xfId="60" applyNumberFormat="1" applyFont="1" applyFill="1" applyBorder="1" applyAlignment="1">
      <alignment vertical="center"/>
      <protection/>
    </xf>
    <xf numFmtId="178" fontId="31" fillId="24" borderId="37" xfId="60" applyNumberFormat="1" applyFont="1" applyFill="1" applyBorder="1" applyAlignment="1">
      <alignment vertical="center"/>
      <protection/>
    </xf>
    <xf numFmtId="178" fontId="31" fillId="24" borderId="48" xfId="60" applyNumberFormat="1" applyFont="1" applyFill="1" applyBorder="1" applyAlignment="1">
      <alignment vertical="center"/>
      <protection/>
    </xf>
    <xf numFmtId="178" fontId="31" fillId="24" borderId="33" xfId="60" applyNumberFormat="1" applyFont="1" applyFill="1" applyBorder="1" applyAlignment="1" applyProtection="1">
      <alignment horizontal="right" vertical="center"/>
      <protection locked="0"/>
    </xf>
    <xf numFmtId="178" fontId="31" fillId="24" borderId="34" xfId="60" applyNumberFormat="1" applyFont="1" applyFill="1" applyBorder="1" applyAlignment="1" applyProtection="1">
      <alignment vertical="center"/>
      <protection locked="0"/>
    </xf>
    <xf numFmtId="178" fontId="31" fillId="24" borderId="37" xfId="60" applyNumberFormat="1" applyFont="1" applyFill="1" applyBorder="1" applyAlignment="1" applyProtection="1">
      <alignment vertical="center"/>
      <protection locked="0"/>
    </xf>
    <xf numFmtId="178" fontId="31" fillId="24" borderId="33" xfId="60" applyNumberFormat="1" applyFont="1" applyFill="1" applyBorder="1" applyAlignment="1" applyProtection="1">
      <alignment vertical="center"/>
      <protection locked="0"/>
    </xf>
    <xf numFmtId="178" fontId="31" fillId="24" borderId="48" xfId="60" applyNumberFormat="1" applyFont="1" applyFill="1" applyBorder="1" applyAlignment="1" applyProtection="1">
      <alignment vertical="center"/>
      <protection locked="0"/>
    </xf>
    <xf numFmtId="178" fontId="31" fillId="24" borderId="27" xfId="60" applyNumberFormat="1" applyFont="1" applyFill="1" applyBorder="1" applyAlignment="1" applyProtection="1">
      <alignment horizontal="right" vertical="center"/>
      <protection locked="0"/>
    </xf>
    <xf numFmtId="178" fontId="31" fillId="24" borderId="28" xfId="60" applyNumberFormat="1" applyFont="1" applyFill="1" applyBorder="1" applyAlignment="1" applyProtection="1">
      <alignment vertical="center"/>
      <protection locked="0"/>
    </xf>
    <xf numFmtId="178" fontId="31" fillId="24" borderId="25" xfId="60" applyNumberFormat="1" applyFont="1" applyFill="1" applyBorder="1" applyAlignment="1" applyProtection="1">
      <alignment vertical="center"/>
      <protection locked="0"/>
    </xf>
    <xf numFmtId="178" fontId="31" fillId="24" borderId="27" xfId="60" applyNumberFormat="1" applyFont="1" applyFill="1" applyBorder="1" applyAlignment="1" applyProtection="1">
      <alignment vertical="center"/>
      <protection locked="0"/>
    </xf>
    <xf numFmtId="178" fontId="31" fillId="24" borderId="44" xfId="60" applyNumberFormat="1" applyFont="1" applyFill="1" applyBorder="1" applyAlignment="1" applyProtection="1">
      <alignment vertical="center"/>
      <protection locked="0"/>
    </xf>
    <xf numFmtId="49" fontId="31" fillId="24" borderId="49" xfId="60" applyNumberFormat="1" applyFont="1" applyFill="1" applyBorder="1" applyAlignment="1">
      <alignment horizontal="right" vertical="center"/>
      <protection/>
    </xf>
    <xf numFmtId="49" fontId="31" fillId="24" borderId="50" xfId="60" applyNumberFormat="1" applyFont="1" applyFill="1" applyBorder="1" applyAlignment="1">
      <alignment horizontal="center" vertical="center"/>
      <protection/>
    </xf>
    <xf numFmtId="49" fontId="31" fillId="24" borderId="51" xfId="60" applyNumberFormat="1" applyFont="1" applyFill="1" applyBorder="1" applyAlignment="1">
      <alignment horizontal="left" vertical="center"/>
      <protection/>
    </xf>
    <xf numFmtId="178" fontId="31" fillId="24" borderId="52" xfId="60" applyNumberFormat="1" applyFont="1" applyFill="1" applyBorder="1" applyAlignment="1">
      <alignment vertical="center"/>
      <protection/>
    </xf>
    <xf numFmtId="178" fontId="31" fillId="24" borderId="53" xfId="60" applyNumberFormat="1" applyFont="1" applyFill="1" applyBorder="1" applyAlignment="1" applyProtection="1">
      <alignment horizontal="right" vertical="center"/>
      <protection locked="0"/>
    </xf>
    <xf numFmtId="178" fontId="31" fillId="24" borderId="51" xfId="60" applyNumberFormat="1" applyFont="1" applyFill="1" applyBorder="1" applyAlignment="1" applyProtection="1">
      <alignment vertical="center"/>
      <protection locked="0"/>
    </xf>
    <xf numFmtId="178" fontId="31" fillId="24" borderId="50" xfId="60" applyNumberFormat="1" applyFont="1" applyFill="1" applyBorder="1" applyAlignment="1" applyProtection="1">
      <alignment vertical="center"/>
      <protection locked="0"/>
    </xf>
    <xf numFmtId="178" fontId="31" fillId="24" borderId="53" xfId="60" applyNumberFormat="1" applyFont="1" applyFill="1" applyBorder="1" applyAlignment="1" applyProtection="1">
      <alignment vertical="center"/>
      <protection locked="0"/>
    </xf>
    <xf numFmtId="178" fontId="31" fillId="24" borderId="54" xfId="60" applyNumberFormat="1" applyFont="1" applyFill="1" applyBorder="1" applyAlignment="1" applyProtection="1">
      <alignment vertical="center"/>
      <protection locked="0"/>
    </xf>
    <xf numFmtId="49" fontId="33" fillId="24" borderId="55" xfId="60" applyNumberFormat="1" applyFont="1" applyFill="1" applyBorder="1" applyAlignment="1">
      <alignment horizontal="right" vertical="center"/>
      <protection/>
    </xf>
    <xf numFmtId="49" fontId="33" fillId="24" borderId="56" xfId="60" applyNumberFormat="1" applyFont="1" applyFill="1" applyBorder="1" applyAlignment="1">
      <alignment horizontal="center" vertical="center"/>
      <protection/>
    </xf>
    <xf numFmtId="49" fontId="33" fillId="24" borderId="57" xfId="60" applyNumberFormat="1" applyFont="1" applyFill="1" applyBorder="1" applyAlignment="1">
      <alignment horizontal="left" vertical="center"/>
      <protection/>
    </xf>
    <xf numFmtId="178" fontId="33" fillId="24" borderId="58" xfId="60" applyNumberFormat="1" applyFont="1" applyFill="1" applyBorder="1" applyAlignment="1">
      <alignment vertical="center"/>
      <protection/>
    </xf>
    <xf numFmtId="178" fontId="33" fillId="24" borderId="59" xfId="60" applyNumberFormat="1" applyFont="1" applyFill="1" applyBorder="1" applyAlignment="1" applyProtection="1">
      <alignment horizontal="right" vertical="center"/>
      <protection locked="0"/>
    </xf>
    <xf numFmtId="178" fontId="33" fillId="24" borderId="57" xfId="60" applyNumberFormat="1" applyFont="1" applyFill="1" applyBorder="1" applyAlignment="1" applyProtection="1">
      <alignment vertical="center"/>
      <protection locked="0"/>
    </xf>
    <xf numFmtId="178" fontId="33" fillId="24" borderId="56" xfId="60" applyNumberFormat="1" applyFont="1" applyFill="1" applyBorder="1" applyAlignment="1" applyProtection="1">
      <alignment vertical="center"/>
      <protection locked="0"/>
    </xf>
    <xf numFmtId="178" fontId="33" fillId="24" borderId="59" xfId="60" applyNumberFormat="1" applyFont="1" applyFill="1" applyBorder="1" applyAlignment="1" applyProtection="1">
      <alignment vertical="center"/>
      <protection locked="0"/>
    </xf>
    <xf numFmtId="178" fontId="33" fillId="24" borderId="60" xfId="60" applyNumberFormat="1" applyFont="1" applyFill="1" applyBorder="1" applyAlignment="1" applyProtection="1">
      <alignment vertical="center"/>
      <protection locked="0"/>
    </xf>
    <xf numFmtId="0" fontId="31" fillId="24" borderId="0" xfId="60" applyFont="1" applyFill="1" applyAlignment="1">
      <alignment vertical="center"/>
      <protection/>
    </xf>
    <xf numFmtId="0" fontId="31" fillId="24" borderId="0" xfId="60" applyFont="1" applyFill="1" applyAlignment="1">
      <alignment horizontal="left"/>
      <protection/>
    </xf>
    <xf numFmtId="0" fontId="31" fillId="24" borderId="0" xfId="60" applyFont="1" applyFill="1" applyAlignment="1">
      <alignment/>
      <protection/>
    </xf>
    <xf numFmtId="0" fontId="21" fillId="24" borderId="0" xfId="60" applyFont="1" applyFill="1" applyProtection="1">
      <alignment/>
      <protection locked="0"/>
    </xf>
    <xf numFmtId="0" fontId="35" fillId="24" borderId="0" xfId="60" applyFont="1" applyFill="1" applyAlignment="1" applyProtection="1">
      <alignment/>
      <protection locked="0"/>
    </xf>
    <xf numFmtId="0" fontId="27" fillId="24" borderId="0" xfId="60" applyFont="1" applyFill="1" applyAlignment="1" applyProtection="1">
      <alignment vertical="center" wrapText="1"/>
      <protection locked="0"/>
    </xf>
    <xf numFmtId="0" fontId="27" fillId="24" borderId="0" xfId="60" applyFont="1" applyFill="1" applyAlignment="1" applyProtection="1">
      <alignment horizontal="left" vertical="center"/>
      <protection locked="0"/>
    </xf>
    <xf numFmtId="0" fontId="31" fillId="24" borderId="16" xfId="60" applyFont="1" applyFill="1" applyBorder="1" applyAlignment="1" applyProtection="1">
      <alignment/>
      <protection locked="0"/>
    </xf>
    <xf numFmtId="0" fontId="31" fillId="24" borderId="0" xfId="60" applyFont="1" applyFill="1" applyBorder="1" applyAlignment="1" applyProtection="1">
      <alignment/>
      <protection locked="0"/>
    </xf>
    <xf numFmtId="0" fontId="21" fillId="24" borderId="14" xfId="60" applyFont="1" applyFill="1" applyBorder="1" applyAlignment="1">
      <alignment vertical="center"/>
      <protection/>
    </xf>
    <xf numFmtId="0" fontId="0" fillId="0" borderId="61" xfId="60" applyFont="1" applyBorder="1" applyProtection="1">
      <alignment/>
      <protection/>
    </xf>
    <xf numFmtId="180" fontId="21" fillId="24" borderId="62" xfId="48" applyNumberFormat="1" applyFont="1" applyFill="1" applyBorder="1" applyAlignment="1" applyProtection="1">
      <alignment horizontal="right" vertical="center"/>
      <protection/>
    </xf>
    <xf numFmtId="180" fontId="21" fillId="24" borderId="17" xfId="48" applyNumberFormat="1" applyFont="1" applyFill="1" applyBorder="1" applyAlignment="1" applyProtection="1">
      <alignment horizontal="right" vertical="center"/>
      <protection/>
    </xf>
    <xf numFmtId="0" fontId="36" fillId="24" borderId="14" xfId="60" applyFont="1" applyFill="1" applyBorder="1" applyAlignment="1">
      <alignment vertical="center"/>
      <protection/>
    </xf>
    <xf numFmtId="180" fontId="36" fillId="24" borderId="12" xfId="48" applyNumberFormat="1" applyFont="1" applyFill="1" applyBorder="1" applyAlignment="1" applyProtection="1">
      <alignment horizontal="right" vertical="center"/>
      <protection/>
    </xf>
    <xf numFmtId="180" fontId="36" fillId="24" borderId="17" xfId="48" applyNumberFormat="1" applyFont="1" applyFill="1" applyBorder="1" applyAlignment="1" applyProtection="1">
      <alignment horizontal="right" vertical="center"/>
      <protection/>
    </xf>
    <xf numFmtId="0" fontId="35" fillId="24" borderId="0" xfId="60" applyFont="1" applyFill="1">
      <alignment/>
      <protection/>
    </xf>
    <xf numFmtId="0" fontId="21" fillId="24" borderId="0" xfId="60" applyFont="1" applyFill="1" applyAlignment="1">
      <alignment horizontal="center"/>
      <protection/>
    </xf>
    <xf numFmtId="0" fontId="35" fillId="24" borderId="0" xfId="60" applyFont="1" applyFill="1" applyAlignment="1">
      <alignment/>
      <protection/>
    </xf>
    <xf numFmtId="49" fontId="27" fillId="24" borderId="0" xfId="60" applyNumberFormat="1" applyFont="1" applyFill="1" applyAlignment="1">
      <alignment vertical="center"/>
      <protection/>
    </xf>
    <xf numFmtId="0" fontId="0" fillId="24" borderId="0" xfId="60" applyFont="1" applyFill="1" applyAlignment="1">
      <alignment vertical="center"/>
      <protection/>
    </xf>
    <xf numFmtId="49" fontId="21" fillId="24" borderId="0" xfId="60" applyNumberFormat="1" applyFont="1" applyFill="1">
      <alignment/>
      <protection/>
    </xf>
    <xf numFmtId="38" fontId="21" fillId="24" borderId="0" xfId="48" applyNumberFormat="1" applyFont="1" applyFill="1" applyAlignment="1">
      <alignment/>
    </xf>
    <xf numFmtId="38" fontId="21" fillId="0" borderId="0" xfId="48" applyFont="1" applyFill="1" applyAlignment="1">
      <alignment/>
    </xf>
    <xf numFmtId="49" fontId="21" fillId="24" borderId="0" xfId="60" applyNumberFormat="1" applyFont="1" applyFill="1" applyAlignment="1">
      <alignment vertical="top" wrapText="1"/>
      <protection/>
    </xf>
    <xf numFmtId="179" fontId="21" fillId="24" borderId="0" xfId="60" applyNumberFormat="1" applyFont="1" applyFill="1">
      <alignment/>
      <protection/>
    </xf>
    <xf numFmtId="179" fontId="21" fillId="24" borderId="0" xfId="60" applyNumberFormat="1" applyFont="1" applyFill="1" applyAlignment="1">
      <alignment horizontal="right"/>
      <protection/>
    </xf>
    <xf numFmtId="181" fontId="21" fillId="24" borderId="0" xfId="60" applyNumberFormat="1" applyFont="1" applyFill="1">
      <alignment/>
      <protection/>
    </xf>
    <xf numFmtId="49" fontId="21" fillId="24" borderId="0" xfId="60" applyNumberFormat="1" applyFont="1" applyFill="1" applyAlignment="1">
      <alignment wrapText="1"/>
      <protection/>
    </xf>
    <xf numFmtId="179" fontId="31" fillId="24" borderId="0" xfId="60" applyNumberFormat="1" applyFont="1" applyFill="1" applyBorder="1" applyAlignment="1">
      <alignment vertical="center"/>
      <protection/>
    </xf>
    <xf numFmtId="49" fontId="24" fillId="24" borderId="0" xfId="60" applyNumberFormat="1" applyFont="1" applyFill="1" applyAlignment="1">
      <alignment wrapText="1"/>
      <protection/>
    </xf>
    <xf numFmtId="179" fontId="32" fillId="24" borderId="0" xfId="60" applyNumberFormat="1" applyFont="1" applyFill="1" applyBorder="1" applyAlignment="1">
      <alignment vertical="center"/>
      <protection/>
    </xf>
    <xf numFmtId="0" fontId="21" fillId="24" borderId="0" xfId="60" applyFont="1" applyFill="1" applyBorder="1">
      <alignment/>
      <protection/>
    </xf>
    <xf numFmtId="0" fontId="0" fillId="24" borderId="0" xfId="60" applyFont="1" applyFill="1" applyAlignment="1">
      <alignment/>
      <protection/>
    </xf>
    <xf numFmtId="0" fontId="21" fillId="24" borderId="0" xfId="60" applyFont="1" applyFill="1" applyAlignment="1">
      <alignment horizontal="left" vertical="center"/>
      <protection/>
    </xf>
    <xf numFmtId="0" fontId="0" fillId="24" borderId="0" xfId="60" applyFont="1" applyFill="1" applyBorder="1" applyAlignment="1">
      <alignment/>
      <protection/>
    </xf>
    <xf numFmtId="0" fontId="25" fillId="24" borderId="0" xfId="60" applyFont="1" applyFill="1" applyAlignment="1">
      <alignment horizontal="left" vertical="center"/>
      <protection/>
    </xf>
    <xf numFmtId="0" fontId="25" fillId="0" borderId="0" xfId="60" applyFont="1" applyFill="1">
      <alignment/>
      <protection/>
    </xf>
    <xf numFmtId="0" fontId="37" fillId="24" borderId="22" xfId="60" applyFont="1" applyFill="1" applyBorder="1" applyAlignment="1">
      <alignment horizontal="center"/>
      <protection/>
    </xf>
    <xf numFmtId="0" fontId="38" fillId="24" borderId="63" xfId="60" applyFont="1" applyFill="1" applyBorder="1" applyAlignment="1">
      <alignment horizontal="center"/>
      <protection/>
    </xf>
    <xf numFmtId="0" fontId="38" fillId="24" borderId="64" xfId="60" applyFont="1" applyFill="1" applyBorder="1" applyAlignment="1">
      <alignment horizontal="right"/>
      <protection/>
    </xf>
    <xf numFmtId="0" fontId="38" fillId="24" borderId="21" xfId="60" applyFont="1" applyFill="1" applyBorder="1" applyAlignment="1">
      <alignment horizontal="right"/>
      <protection/>
    </xf>
    <xf numFmtId="0" fontId="38" fillId="24" borderId="45" xfId="60" applyFont="1" applyFill="1" applyBorder="1" applyAlignment="1">
      <alignment horizontal="right"/>
      <protection/>
    </xf>
    <xf numFmtId="49" fontId="38" fillId="24" borderId="65" xfId="60" applyNumberFormat="1" applyFont="1" applyFill="1" applyBorder="1" applyAlignment="1" applyProtection="1">
      <alignment horizontal="center"/>
      <protection locked="0"/>
    </xf>
    <xf numFmtId="0" fontId="38" fillId="24" borderId="66" xfId="60" applyNumberFormat="1" applyFont="1" applyFill="1" applyBorder="1" applyAlignment="1" applyProtection="1">
      <alignment horizontal="center"/>
      <protection locked="0"/>
    </xf>
    <xf numFmtId="180" fontId="38" fillId="24" borderId="67" xfId="48" applyNumberFormat="1" applyFont="1" applyFill="1" applyBorder="1" applyAlignment="1" applyProtection="1">
      <alignment/>
      <protection locked="0"/>
    </xf>
    <xf numFmtId="180" fontId="38" fillId="24" borderId="45" xfId="48" applyNumberFormat="1" applyFont="1" applyFill="1" applyBorder="1" applyAlignment="1" applyProtection="1">
      <alignment/>
      <protection locked="0"/>
    </xf>
    <xf numFmtId="180" fontId="38" fillId="24" borderId="68" xfId="48" applyNumberFormat="1" applyFont="1" applyFill="1" applyBorder="1" applyAlignment="1" applyProtection="1">
      <alignment/>
      <protection locked="0"/>
    </xf>
    <xf numFmtId="180" fontId="38" fillId="24" borderId="69" xfId="48" applyNumberFormat="1" applyFont="1" applyFill="1" applyBorder="1" applyAlignment="1" applyProtection="1">
      <alignment/>
      <protection locked="0"/>
    </xf>
    <xf numFmtId="180" fontId="38" fillId="24" borderId="62" xfId="48" applyNumberFormat="1" applyFont="1" applyFill="1" applyBorder="1" applyAlignment="1" applyProtection="1">
      <alignment/>
      <protection locked="0"/>
    </xf>
    <xf numFmtId="49" fontId="38" fillId="24" borderId="27" xfId="60" applyNumberFormat="1" applyFont="1" applyFill="1" applyBorder="1" applyAlignment="1" applyProtection="1">
      <alignment horizontal="center"/>
      <protection locked="0"/>
    </xf>
    <xf numFmtId="0" fontId="38" fillId="24" borderId="70" xfId="60" applyNumberFormat="1" applyFont="1" applyFill="1" applyBorder="1" applyAlignment="1" applyProtection="1">
      <alignment horizontal="center"/>
      <protection locked="0"/>
    </xf>
    <xf numFmtId="180" fontId="38" fillId="24" borderId="71" xfId="48" applyNumberFormat="1" applyFont="1" applyFill="1" applyBorder="1" applyAlignment="1" applyProtection="1">
      <alignment/>
      <protection locked="0"/>
    </xf>
    <xf numFmtId="49" fontId="38" fillId="24" borderId="33" xfId="60" applyNumberFormat="1" applyFont="1" applyFill="1" applyBorder="1" applyAlignment="1" applyProtection="1">
      <alignment horizontal="center"/>
      <protection locked="0"/>
    </xf>
    <xf numFmtId="180" fontId="38" fillId="24" borderId="72" xfId="48" applyNumberFormat="1" applyFont="1" applyFill="1" applyBorder="1" applyAlignment="1" applyProtection="1">
      <alignment/>
      <protection locked="0"/>
    </xf>
    <xf numFmtId="180" fontId="38" fillId="24" borderId="25" xfId="48" applyNumberFormat="1" applyFont="1" applyFill="1" applyBorder="1" applyAlignment="1" applyProtection="1">
      <alignment/>
      <protection locked="0"/>
    </xf>
    <xf numFmtId="180" fontId="38" fillId="24" borderId="28" xfId="48" applyNumberFormat="1" applyFont="1" applyFill="1" applyBorder="1" applyAlignment="1" applyProtection="1">
      <alignment/>
      <protection locked="0"/>
    </xf>
    <xf numFmtId="180" fontId="38" fillId="24" borderId="13" xfId="48" applyNumberFormat="1" applyFont="1" applyFill="1" applyBorder="1" applyAlignment="1" applyProtection="1">
      <alignment/>
      <protection locked="0"/>
    </xf>
    <xf numFmtId="49" fontId="38" fillId="24" borderId="73" xfId="60" applyNumberFormat="1" applyFont="1" applyFill="1" applyBorder="1" applyAlignment="1" applyProtection="1">
      <alignment horizontal="center"/>
      <protection locked="0"/>
    </xf>
    <xf numFmtId="0" fontId="38" fillId="24" borderId="74" xfId="60" applyNumberFormat="1" applyFont="1" applyFill="1" applyBorder="1" applyAlignment="1" applyProtection="1">
      <alignment horizontal="center"/>
      <protection locked="0"/>
    </xf>
    <xf numFmtId="180" fontId="38" fillId="24" borderId="75" xfId="48" applyNumberFormat="1" applyFont="1" applyFill="1" applyBorder="1" applyAlignment="1" applyProtection="1">
      <alignment/>
      <protection locked="0"/>
    </xf>
    <xf numFmtId="180" fontId="38" fillId="24" borderId="76" xfId="48" applyNumberFormat="1" applyFont="1" applyFill="1" applyBorder="1" applyAlignment="1" applyProtection="1">
      <alignment/>
      <protection locked="0"/>
    </xf>
    <xf numFmtId="180" fontId="38" fillId="24" borderId="77" xfId="48" applyNumberFormat="1" applyFont="1" applyFill="1" applyBorder="1" applyAlignment="1" applyProtection="1">
      <alignment/>
      <protection locked="0"/>
    </xf>
    <xf numFmtId="180" fontId="38" fillId="24" borderId="78" xfId="48" applyNumberFormat="1" applyFont="1" applyFill="1" applyBorder="1" applyAlignment="1" applyProtection="1">
      <alignment/>
      <protection locked="0"/>
    </xf>
    <xf numFmtId="49" fontId="38" fillId="24" borderId="0" xfId="60" applyNumberFormat="1" applyFont="1" applyFill="1" applyBorder="1" applyAlignment="1">
      <alignment horizontal="center"/>
      <protection/>
    </xf>
    <xf numFmtId="0" fontId="38" fillId="24" borderId="0" xfId="60" applyNumberFormat="1" applyFont="1" applyFill="1" applyBorder="1" applyAlignment="1">
      <alignment horizontal="center"/>
      <protection/>
    </xf>
    <xf numFmtId="180" fontId="38" fillId="24" borderId="0" xfId="48" applyNumberFormat="1" applyFont="1" applyFill="1" applyBorder="1" applyAlignment="1">
      <alignment/>
    </xf>
    <xf numFmtId="49" fontId="38" fillId="24" borderId="0" xfId="60" applyNumberFormat="1" applyFont="1" applyFill="1" applyBorder="1" applyAlignment="1" applyProtection="1">
      <alignment horizontal="center"/>
      <protection locked="0"/>
    </xf>
    <xf numFmtId="0" fontId="38" fillId="24" borderId="0" xfId="60" applyNumberFormat="1" applyFont="1" applyFill="1" applyBorder="1" applyAlignment="1" applyProtection="1">
      <alignment horizontal="center"/>
      <protection locked="0"/>
    </xf>
    <xf numFmtId="180" fontId="38" fillId="24" borderId="0" xfId="48" applyNumberFormat="1" applyFont="1" applyFill="1" applyBorder="1" applyAlignment="1" applyProtection="1">
      <alignment/>
      <protection locked="0"/>
    </xf>
    <xf numFmtId="0" fontId="37" fillId="24" borderId="64" xfId="60" applyFont="1" applyFill="1" applyBorder="1" applyAlignment="1">
      <alignment horizontal="center"/>
      <protection/>
    </xf>
    <xf numFmtId="0" fontId="37" fillId="24" borderId="21" xfId="60" applyFont="1" applyFill="1" applyBorder="1" applyAlignment="1">
      <alignment horizontal="right"/>
      <protection/>
    </xf>
    <xf numFmtId="180" fontId="38" fillId="24" borderId="71" xfId="48" applyNumberFormat="1" applyFont="1" applyFill="1" applyBorder="1" applyAlignment="1" applyProtection="1">
      <alignment horizontal="right"/>
      <protection locked="0"/>
    </xf>
    <xf numFmtId="180" fontId="38" fillId="24" borderId="71" xfId="48" applyNumberFormat="1" applyFont="1" applyFill="1" applyBorder="1" applyAlignment="1" applyProtection="1">
      <alignment horizontal="center"/>
      <protection locked="0"/>
    </xf>
    <xf numFmtId="49" fontId="38" fillId="24" borderId="79" xfId="60" applyNumberFormat="1" applyFont="1" applyFill="1" applyBorder="1" applyAlignment="1" applyProtection="1">
      <alignment horizontal="center"/>
      <protection locked="0"/>
    </xf>
    <xf numFmtId="180" fontId="38" fillId="24" borderId="75" xfId="48" applyNumberFormat="1" applyFont="1" applyFill="1" applyBorder="1" applyAlignment="1" applyProtection="1">
      <alignment horizontal="center"/>
      <protection locked="0"/>
    </xf>
    <xf numFmtId="180" fontId="38" fillId="24" borderId="0" xfId="48" applyNumberFormat="1" applyFont="1" applyFill="1" applyBorder="1" applyAlignment="1">
      <alignment horizontal="right"/>
    </xf>
    <xf numFmtId="179" fontId="38" fillId="24" borderId="0" xfId="48" applyNumberFormat="1" applyFont="1" applyFill="1" applyBorder="1" applyAlignment="1">
      <alignment/>
    </xf>
    <xf numFmtId="0" fontId="38" fillId="24" borderId="0" xfId="60" applyNumberFormat="1" applyFont="1" applyFill="1" applyBorder="1" applyAlignment="1">
      <alignment/>
      <protection/>
    </xf>
    <xf numFmtId="0" fontId="39" fillId="21" borderId="10" xfId="60" applyFont="1" applyFill="1" applyBorder="1" applyAlignment="1">
      <alignment/>
      <protection/>
    </xf>
    <xf numFmtId="0" fontId="39" fillId="21" borderId="11" xfId="60" applyFont="1" applyFill="1" applyBorder="1" applyAlignment="1">
      <alignment/>
      <protection/>
    </xf>
    <xf numFmtId="0" fontId="39" fillId="21" borderId="12" xfId="60" applyFont="1" applyFill="1" applyBorder="1" applyAlignment="1">
      <alignment/>
      <protection/>
    </xf>
    <xf numFmtId="0" fontId="39" fillId="21" borderId="13" xfId="60" applyFont="1" applyFill="1" applyBorder="1" applyAlignment="1">
      <alignment/>
      <protection/>
    </xf>
    <xf numFmtId="0" fontId="39" fillId="21" borderId="0" xfId="60" applyFont="1" applyFill="1" applyBorder="1" applyAlignment="1">
      <alignment/>
      <protection/>
    </xf>
    <xf numFmtId="0" fontId="39" fillId="21" borderId="14" xfId="60" applyFont="1" applyFill="1" applyBorder="1" applyAlignment="1">
      <alignment/>
      <protection/>
    </xf>
    <xf numFmtId="0" fontId="40" fillId="21" borderId="15" xfId="60" applyFont="1" applyFill="1" applyBorder="1" applyAlignment="1">
      <alignment/>
      <protection/>
    </xf>
    <xf numFmtId="0" fontId="40" fillId="21" borderId="16" xfId="60" applyFont="1" applyFill="1" applyBorder="1" applyAlignment="1">
      <alignment/>
      <protection/>
    </xf>
    <xf numFmtId="0" fontId="40" fillId="21" borderId="17" xfId="60" applyFont="1" applyFill="1" applyBorder="1" applyAlignment="1">
      <alignment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182" fontId="39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>
      <alignment horizontal="right"/>
    </xf>
    <xf numFmtId="0" fontId="39" fillId="0" borderId="80" xfId="0" applyFont="1" applyFill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58" xfId="0" applyFont="1" applyFill="1" applyBorder="1" applyAlignment="1">
      <alignment horizontal="center"/>
    </xf>
    <xf numFmtId="0" fontId="39" fillId="21" borderId="81" xfId="0" applyFont="1" applyFill="1" applyBorder="1" applyAlignment="1">
      <alignment horizontal="center" vertical="center"/>
    </xf>
    <xf numFmtId="37" fontId="39" fillId="21" borderId="82" xfId="0" applyNumberFormat="1" applyFont="1" applyFill="1" applyBorder="1" applyAlignment="1">
      <alignment/>
    </xf>
    <xf numFmtId="37" fontId="39" fillId="21" borderId="83" xfId="0" applyNumberFormat="1" applyFont="1" applyFill="1" applyBorder="1" applyAlignment="1">
      <alignment/>
    </xf>
    <xf numFmtId="37" fontId="39" fillId="21" borderId="84" xfId="0" applyNumberFormat="1" applyFont="1" applyFill="1" applyBorder="1" applyAlignment="1">
      <alignment/>
    </xf>
    <xf numFmtId="3" fontId="39" fillId="21" borderId="82" xfId="0" applyNumberFormat="1" applyFont="1" applyFill="1" applyBorder="1" applyAlignment="1" applyProtection="1">
      <alignment/>
      <protection/>
    </xf>
    <xf numFmtId="3" fontId="39" fillId="21" borderId="83" xfId="0" applyNumberFormat="1" applyFont="1" applyFill="1" applyBorder="1" applyAlignment="1" applyProtection="1">
      <alignment/>
      <protection/>
    </xf>
    <xf numFmtId="3" fontId="39" fillId="21" borderId="84" xfId="0" applyNumberFormat="1" applyFont="1" applyFill="1" applyBorder="1" applyAlignment="1" applyProtection="1">
      <alignment/>
      <protection/>
    </xf>
    <xf numFmtId="0" fontId="39" fillId="21" borderId="85" xfId="0" applyFont="1" applyFill="1" applyBorder="1" applyAlignment="1">
      <alignment/>
    </xf>
    <xf numFmtId="37" fontId="39" fillId="21" borderId="86" xfId="0" applyNumberFormat="1" applyFont="1" applyFill="1" applyBorder="1" applyAlignment="1" applyProtection="1">
      <alignment/>
      <protection locked="0"/>
    </xf>
    <xf numFmtId="37" fontId="39" fillId="21" borderId="45" xfId="0" applyNumberFormat="1" applyFont="1" applyFill="1" applyBorder="1" applyAlignment="1" applyProtection="1">
      <alignment/>
      <protection locked="0"/>
    </xf>
    <xf numFmtId="37" fontId="39" fillId="21" borderId="87" xfId="0" applyNumberFormat="1" applyFont="1" applyFill="1" applyBorder="1" applyAlignment="1" applyProtection="1">
      <alignment/>
      <protection locked="0"/>
    </xf>
    <xf numFmtId="3" fontId="39" fillId="21" borderId="18" xfId="0" applyNumberFormat="1" applyFont="1" applyFill="1" applyBorder="1" applyAlignment="1" applyProtection="1">
      <alignment/>
      <protection locked="0"/>
    </xf>
    <xf numFmtId="3" fontId="39" fillId="21" borderId="88" xfId="0" applyNumberFormat="1" applyFont="1" applyFill="1" applyBorder="1" applyAlignment="1" applyProtection="1">
      <alignment/>
      <protection locked="0"/>
    </xf>
    <xf numFmtId="3" fontId="39" fillId="21" borderId="19" xfId="0" applyNumberFormat="1" applyFont="1" applyFill="1" applyBorder="1" applyAlignment="1" applyProtection="1">
      <alignment/>
      <protection locked="0"/>
    </xf>
    <xf numFmtId="3" fontId="39" fillId="21" borderId="89" xfId="0" applyNumberFormat="1" applyFont="1" applyFill="1" applyBorder="1" applyAlignment="1" applyProtection="1">
      <alignment/>
      <protection/>
    </xf>
    <xf numFmtId="0" fontId="39" fillId="0" borderId="90" xfId="0" applyFont="1" applyFill="1" applyBorder="1" applyAlignment="1">
      <alignment horizontal="right"/>
    </xf>
    <xf numFmtId="37" fontId="39" fillId="0" borderId="90" xfId="0" applyNumberFormat="1" applyFont="1" applyFill="1" applyBorder="1" applyAlignment="1" applyProtection="1">
      <alignment/>
      <protection locked="0"/>
    </xf>
    <xf numFmtId="37" fontId="39" fillId="0" borderId="45" xfId="0" applyNumberFormat="1" applyFont="1" applyFill="1" applyBorder="1" applyAlignment="1" applyProtection="1">
      <alignment/>
      <protection locked="0"/>
    </xf>
    <xf numFmtId="37" fontId="39" fillId="0" borderId="47" xfId="0" applyNumberFormat="1" applyFont="1" applyFill="1" applyBorder="1" applyAlignment="1" applyProtection="1">
      <alignment/>
      <protection locked="0"/>
    </xf>
    <xf numFmtId="3" fontId="39" fillId="0" borderId="90" xfId="0" applyNumberFormat="1" applyFont="1" applyFill="1" applyBorder="1" applyAlignment="1" applyProtection="1">
      <alignment/>
      <protection locked="0"/>
    </xf>
    <xf numFmtId="3" fontId="39" fillId="0" borderId="45" xfId="0" applyNumberFormat="1" applyFont="1" applyFill="1" applyBorder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3" fontId="39" fillId="21" borderId="87" xfId="0" applyNumberFormat="1" applyFont="1" applyFill="1" applyBorder="1" applyAlignment="1" applyProtection="1">
      <alignment/>
      <protection/>
    </xf>
    <xf numFmtId="0" fontId="39" fillId="0" borderId="90" xfId="0" applyFont="1" applyFill="1" applyBorder="1" applyAlignment="1">
      <alignment horizontal="distributed" indent="1"/>
    </xf>
    <xf numFmtId="0" fontId="39" fillId="21" borderId="91" xfId="0" applyFont="1" applyFill="1" applyBorder="1" applyAlignment="1">
      <alignment/>
    </xf>
    <xf numFmtId="37" fontId="39" fillId="21" borderId="90" xfId="0" applyNumberFormat="1" applyFont="1" applyFill="1" applyBorder="1" applyAlignment="1" applyProtection="1">
      <alignment/>
      <protection locked="0"/>
    </xf>
    <xf numFmtId="37" fontId="39" fillId="21" borderId="47" xfId="0" applyNumberFormat="1" applyFont="1" applyFill="1" applyBorder="1" applyAlignment="1" applyProtection="1">
      <alignment/>
      <protection locked="0"/>
    </xf>
    <xf numFmtId="3" fontId="39" fillId="21" borderId="90" xfId="0" applyNumberFormat="1" applyFont="1" applyFill="1" applyBorder="1" applyAlignment="1" applyProtection="1">
      <alignment/>
      <protection locked="0"/>
    </xf>
    <xf numFmtId="3" fontId="39" fillId="21" borderId="45" xfId="0" applyNumberFormat="1" applyFont="1" applyFill="1" applyBorder="1" applyAlignment="1" applyProtection="1">
      <alignment/>
      <protection locked="0"/>
    </xf>
    <xf numFmtId="3" fontId="39" fillId="21" borderId="0" xfId="0" applyNumberFormat="1" applyFont="1" applyFill="1" applyBorder="1" applyAlignment="1" applyProtection="1">
      <alignment/>
      <protection locked="0"/>
    </xf>
    <xf numFmtId="3" fontId="39" fillId="21" borderId="14" xfId="0" applyNumberFormat="1" applyFont="1" applyFill="1" applyBorder="1" applyAlignment="1" applyProtection="1">
      <alignment/>
      <protection locked="0"/>
    </xf>
    <xf numFmtId="0" fontId="39" fillId="0" borderId="90" xfId="0" applyFont="1" applyFill="1" applyBorder="1" applyAlignment="1">
      <alignment horizontal="center"/>
    </xf>
    <xf numFmtId="3" fontId="39" fillId="0" borderId="47" xfId="0" applyNumberFormat="1" applyFont="1" applyFill="1" applyBorder="1" applyAlignment="1" applyProtection="1">
      <alignment/>
      <protection locked="0"/>
    </xf>
    <xf numFmtId="3" fontId="39" fillId="0" borderId="90" xfId="0" applyNumberFormat="1" applyFont="1" applyFill="1" applyBorder="1" applyAlignment="1" applyProtection="1">
      <alignment/>
      <protection locked="0"/>
    </xf>
    <xf numFmtId="3" fontId="39" fillId="0" borderId="45" xfId="0" applyNumberFormat="1" applyFont="1" applyFill="1" applyBorder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3" fontId="39" fillId="21" borderId="47" xfId="0" applyNumberFormat="1" applyFont="1" applyFill="1" applyBorder="1" applyAlignment="1" applyProtection="1">
      <alignment/>
      <protection locked="0"/>
    </xf>
    <xf numFmtId="3" fontId="39" fillId="21" borderId="0" xfId="0" applyNumberFormat="1" applyFont="1" applyFill="1" applyBorder="1" applyAlignment="1" applyProtection="1">
      <alignment/>
      <protection locked="0"/>
    </xf>
    <xf numFmtId="3" fontId="39" fillId="21" borderId="45" xfId="0" applyNumberFormat="1" applyFont="1" applyFill="1" applyBorder="1" applyAlignment="1" applyProtection="1">
      <alignment/>
      <protection locked="0"/>
    </xf>
    <xf numFmtId="3" fontId="39" fillId="0" borderId="86" xfId="0" applyNumberFormat="1" applyFont="1" applyFill="1" applyBorder="1" applyAlignment="1" applyProtection="1">
      <alignment/>
      <protection locked="0"/>
    </xf>
    <xf numFmtId="0" fontId="39" fillId="0" borderId="91" xfId="0" applyFont="1" applyFill="1" applyBorder="1" applyAlignment="1">
      <alignment horizontal="center"/>
    </xf>
    <xf numFmtId="0" fontId="39" fillId="0" borderId="92" xfId="0" applyFont="1" applyFill="1" applyBorder="1" applyAlignment="1">
      <alignment horizontal="distributed" indent="1"/>
    </xf>
    <xf numFmtId="3" fontId="39" fillId="0" borderId="92" xfId="0" applyNumberFormat="1" applyFont="1" applyFill="1" applyBorder="1" applyAlignment="1" applyProtection="1">
      <alignment/>
      <protection locked="0"/>
    </xf>
    <xf numFmtId="3" fontId="39" fillId="0" borderId="52" xfId="0" applyNumberFormat="1" applyFont="1" applyFill="1" applyBorder="1" applyAlignment="1" applyProtection="1">
      <alignment/>
      <protection locked="0"/>
    </xf>
    <xf numFmtId="3" fontId="39" fillId="0" borderId="54" xfId="0" applyNumberFormat="1" applyFont="1" applyFill="1" applyBorder="1" applyAlignment="1" applyProtection="1">
      <alignment/>
      <protection locked="0"/>
    </xf>
    <xf numFmtId="3" fontId="39" fillId="0" borderId="92" xfId="0" applyNumberFormat="1" applyFont="1" applyFill="1" applyBorder="1" applyAlignment="1" applyProtection="1">
      <alignment/>
      <protection locked="0"/>
    </xf>
    <xf numFmtId="3" fontId="39" fillId="0" borderId="52" xfId="0" applyNumberFormat="1" applyFont="1" applyFill="1" applyBorder="1" applyAlignment="1" applyProtection="1">
      <alignment/>
      <protection locked="0"/>
    </xf>
    <xf numFmtId="3" fontId="39" fillId="0" borderId="50" xfId="0" applyNumberFormat="1" applyFont="1" applyFill="1" applyBorder="1" applyAlignment="1" applyProtection="1">
      <alignment/>
      <protection locked="0"/>
    </xf>
    <xf numFmtId="3" fontId="39" fillId="0" borderId="50" xfId="0" applyNumberFormat="1" applyFont="1" applyFill="1" applyBorder="1" applyAlignment="1" applyProtection="1">
      <alignment/>
      <protection locked="0"/>
    </xf>
    <xf numFmtId="3" fontId="39" fillId="21" borderId="93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vertical="top"/>
    </xf>
    <xf numFmtId="37" fontId="39" fillId="0" borderId="0" xfId="0" applyNumberFormat="1" applyFont="1" applyFill="1" applyBorder="1" applyAlignment="1">
      <alignment/>
    </xf>
    <xf numFmtId="0" fontId="22" fillId="24" borderId="0" xfId="60" applyFont="1" applyFill="1" applyAlignment="1">
      <alignment vertical="center"/>
      <protection/>
    </xf>
    <xf numFmtId="176" fontId="23" fillId="24" borderId="0" xfId="60" applyNumberFormat="1" applyFont="1" applyFill="1" applyAlignment="1">
      <alignment horizontal="center" vertical="center"/>
      <protection/>
    </xf>
    <xf numFmtId="176" fontId="23" fillId="24" borderId="0" xfId="60" applyNumberFormat="1" applyFont="1" applyFill="1" applyAlignment="1">
      <alignment vertical="center"/>
      <protection/>
    </xf>
    <xf numFmtId="176" fontId="24" fillId="24" borderId="0" xfId="60" applyNumberFormat="1" applyFont="1" applyFill="1" applyAlignment="1">
      <alignment horizontal="center" vertical="center"/>
      <protection/>
    </xf>
    <xf numFmtId="177" fontId="25" fillId="24" borderId="0" xfId="60" applyNumberFormat="1" applyFont="1" applyFill="1" applyBorder="1" applyAlignment="1">
      <alignment horizontal="right" vertical="center"/>
      <protection/>
    </xf>
    <xf numFmtId="0" fontId="21" fillId="24" borderId="0" xfId="60" applyFont="1" applyFill="1" applyAlignment="1">
      <alignment vertical="center"/>
      <protection/>
    </xf>
    <xf numFmtId="0" fontId="25" fillId="24" borderId="16" xfId="60" applyFont="1" applyFill="1" applyBorder="1" applyAlignment="1">
      <alignment horizontal="right" vertical="center"/>
      <protection/>
    </xf>
    <xf numFmtId="0" fontId="0" fillId="0" borderId="16" xfId="0" applyFont="1" applyBorder="1" applyAlignment="1">
      <alignment vertical="center"/>
    </xf>
    <xf numFmtId="0" fontId="28" fillId="24" borderId="0" xfId="60" applyFont="1" applyFill="1" applyAlignment="1">
      <alignment horizontal="left" vertical="center"/>
      <protection/>
    </xf>
    <xf numFmtId="0" fontId="30" fillId="24" borderId="0" xfId="60" applyFont="1" applyFill="1" applyBorder="1" applyAlignment="1">
      <alignment horizontal="right" vertical="center"/>
      <protection/>
    </xf>
    <xf numFmtId="0" fontId="30" fillId="24" borderId="0" xfId="60" applyFont="1" applyFill="1" applyBorder="1" applyAlignment="1">
      <alignment vertical="center"/>
      <protection/>
    </xf>
    <xf numFmtId="0" fontId="30" fillId="24" borderId="94" xfId="60" applyFont="1" applyFill="1" applyBorder="1" applyAlignment="1">
      <alignment horizontal="center" vertical="center"/>
      <protection/>
    </xf>
    <xf numFmtId="0" fontId="30" fillId="24" borderId="95" xfId="60" applyFont="1" applyFill="1" applyBorder="1" applyAlignment="1">
      <alignment horizontal="center" vertical="center"/>
      <protection/>
    </xf>
    <xf numFmtId="0" fontId="30" fillId="24" borderId="19" xfId="60" applyFont="1" applyFill="1" applyBorder="1" applyAlignment="1">
      <alignment horizontal="center" vertical="center"/>
      <protection/>
    </xf>
    <xf numFmtId="0" fontId="30" fillId="24" borderId="96" xfId="60" applyFont="1" applyFill="1" applyBorder="1" applyAlignment="1">
      <alignment horizontal="center" vertical="center"/>
      <protection/>
    </xf>
    <xf numFmtId="0" fontId="30" fillId="24" borderId="94" xfId="60" applyFont="1" applyFill="1" applyBorder="1" applyAlignment="1">
      <alignment horizontal="center" vertical="center" shrinkToFit="1"/>
      <protection/>
    </xf>
    <xf numFmtId="0" fontId="30" fillId="24" borderId="95" xfId="60" applyFont="1" applyFill="1" applyBorder="1" applyAlignment="1">
      <alignment horizontal="center" vertical="center" shrinkToFit="1"/>
      <protection/>
    </xf>
    <xf numFmtId="0" fontId="30" fillId="24" borderId="97" xfId="60" applyFont="1" applyFill="1" applyBorder="1" applyAlignment="1">
      <alignment horizontal="center" vertical="center" shrinkToFit="1"/>
      <protection/>
    </xf>
    <xf numFmtId="0" fontId="30" fillId="24" borderId="98" xfId="60" applyFont="1" applyFill="1" applyBorder="1" applyAlignment="1">
      <alignment horizontal="center" vertical="center"/>
      <protection/>
    </xf>
    <xf numFmtId="0" fontId="30" fillId="24" borderId="16" xfId="60" applyFont="1" applyFill="1" applyBorder="1" applyAlignment="1">
      <alignment horizontal="center" vertical="center"/>
      <protection/>
    </xf>
    <xf numFmtId="0" fontId="30" fillId="24" borderId="99" xfId="60" applyFont="1" applyFill="1" applyBorder="1" applyAlignment="1">
      <alignment horizontal="center" vertical="center" wrapText="1"/>
      <protection/>
    </xf>
    <xf numFmtId="0" fontId="30" fillId="24" borderId="86" xfId="60" applyFont="1" applyFill="1" applyBorder="1" applyAlignment="1">
      <alignment horizontal="center" vertical="center" wrapText="1"/>
      <protection/>
    </xf>
    <xf numFmtId="0" fontId="30" fillId="24" borderId="86" xfId="60" applyFont="1" applyFill="1" applyBorder="1" applyAlignment="1">
      <alignment horizontal="center" vertical="center"/>
      <protection/>
    </xf>
    <xf numFmtId="0" fontId="30" fillId="24" borderId="100" xfId="60" applyFont="1" applyFill="1" applyBorder="1" applyAlignment="1">
      <alignment horizontal="center" vertical="center"/>
      <protection/>
    </xf>
    <xf numFmtId="0" fontId="30" fillId="24" borderId="101" xfId="60" applyFont="1" applyFill="1" applyBorder="1" applyAlignment="1">
      <alignment horizontal="center" vertical="center"/>
      <protection/>
    </xf>
    <xf numFmtId="0" fontId="28" fillId="24" borderId="0" xfId="60" applyFont="1" applyFill="1" applyAlignment="1" applyProtection="1">
      <alignment/>
      <protection locked="0"/>
    </xf>
    <xf numFmtId="0" fontId="34" fillId="24" borderId="0" xfId="60" applyFont="1" applyFill="1" applyAlignment="1" applyProtection="1">
      <alignment/>
      <protection locked="0"/>
    </xf>
    <xf numFmtId="49" fontId="27" fillId="24" borderId="0" xfId="60" applyNumberFormat="1" applyFont="1" applyFill="1" applyAlignment="1" applyProtection="1">
      <alignment horizontal="left" vertical="center"/>
      <protection locked="0"/>
    </xf>
    <xf numFmtId="0" fontId="21" fillId="24" borderId="0" xfId="60" applyFont="1" applyFill="1" applyBorder="1" applyAlignment="1" applyProtection="1">
      <alignment horizontal="center" vertical="center"/>
      <protection locked="0"/>
    </xf>
    <xf numFmtId="0" fontId="31" fillId="24" borderId="0" xfId="60" applyFont="1" applyFill="1" applyBorder="1" applyAlignment="1" applyProtection="1">
      <alignment horizontal="right" vertical="center"/>
      <protection locked="0"/>
    </xf>
    <xf numFmtId="0" fontId="21" fillId="24" borderId="102" xfId="60" applyFont="1" applyFill="1" applyBorder="1" applyAlignment="1" applyProtection="1">
      <alignment horizontal="center" vertical="center"/>
      <protection/>
    </xf>
    <xf numFmtId="0" fontId="21" fillId="24" borderId="103" xfId="60" applyFont="1" applyFill="1" applyBorder="1" applyAlignment="1" applyProtection="1">
      <alignment horizontal="center" vertical="center"/>
      <protection/>
    </xf>
    <xf numFmtId="0" fontId="21" fillId="24" borderId="61" xfId="60" applyFont="1" applyFill="1" applyBorder="1" applyAlignment="1" applyProtection="1">
      <alignment horizontal="center" vertical="center"/>
      <protection/>
    </xf>
    <xf numFmtId="179" fontId="21" fillId="24" borderId="20" xfId="60" applyNumberFormat="1" applyFont="1" applyFill="1" applyBorder="1" applyAlignment="1" applyProtection="1">
      <alignment horizontal="right" vertical="center"/>
      <protection/>
    </xf>
    <xf numFmtId="0" fontId="0" fillId="0" borderId="102" xfId="60" applyFont="1" applyBorder="1" applyProtection="1">
      <alignment/>
      <protection/>
    </xf>
    <xf numFmtId="0" fontId="21" fillId="24" borderId="20" xfId="60" applyFont="1" applyFill="1" applyBorder="1" applyAlignment="1" applyProtection="1">
      <alignment horizontal="center" vertical="center"/>
      <protection/>
    </xf>
    <xf numFmtId="0" fontId="21" fillId="24" borderId="24" xfId="60" applyFont="1" applyFill="1" applyBorder="1" applyAlignment="1" applyProtection="1">
      <alignment horizontal="center" vertical="center"/>
      <protection/>
    </xf>
    <xf numFmtId="0" fontId="21" fillId="24" borderId="69" xfId="60" applyFont="1" applyFill="1" applyBorder="1" applyAlignment="1" applyProtection="1">
      <alignment horizontal="center" vertical="center"/>
      <protection/>
    </xf>
    <xf numFmtId="0" fontId="21" fillId="24" borderId="62" xfId="60" applyFont="1" applyFill="1" applyBorder="1" applyAlignment="1" applyProtection="1">
      <alignment horizontal="center" vertical="center"/>
      <protection/>
    </xf>
    <xf numFmtId="180" fontId="21" fillId="24" borderId="104" xfId="48" applyNumberFormat="1" applyFont="1" applyFill="1" applyBorder="1" applyAlignment="1" applyProtection="1">
      <alignment horizontal="right" vertical="center"/>
      <protection/>
    </xf>
    <xf numFmtId="180" fontId="21" fillId="24" borderId="24" xfId="48" applyNumberFormat="1" applyFont="1" applyFill="1" applyBorder="1" applyAlignment="1" applyProtection="1">
      <alignment horizontal="right" vertical="center"/>
      <protection/>
    </xf>
    <xf numFmtId="179" fontId="21" fillId="24" borderId="104" xfId="60" applyNumberFormat="1" applyFont="1" applyFill="1" applyBorder="1" applyAlignment="1" applyProtection="1">
      <alignment horizontal="right" vertical="center"/>
      <protection/>
    </xf>
    <xf numFmtId="0" fontId="21" fillId="24" borderId="15" xfId="60" applyFont="1" applyFill="1" applyBorder="1" applyAlignment="1" applyProtection="1">
      <alignment horizontal="center" vertical="center"/>
      <protection/>
    </xf>
    <xf numFmtId="0" fontId="21" fillId="24" borderId="16" xfId="60" applyFont="1" applyFill="1" applyBorder="1" applyAlignment="1" applyProtection="1">
      <alignment horizontal="center" vertical="center"/>
      <protection/>
    </xf>
    <xf numFmtId="0" fontId="21" fillId="24" borderId="17" xfId="60" applyFont="1" applyFill="1" applyBorder="1" applyAlignment="1" applyProtection="1">
      <alignment horizontal="center" vertical="center"/>
      <protection/>
    </xf>
    <xf numFmtId="180" fontId="21" fillId="24" borderId="105" xfId="48" applyNumberFormat="1" applyFont="1" applyFill="1" applyBorder="1" applyAlignment="1" applyProtection="1">
      <alignment horizontal="right" vertical="center"/>
      <protection/>
    </xf>
    <xf numFmtId="180" fontId="21" fillId="24" borderId="15" xfId="48" applyNumberFormat="1" applyFont="1" applyFill="1" applyBorder="1" applyAlignment="1" applyProtection="1">
      <alignment horizontal="right" vertical="center"/>
      <protection/>
    </xf>
    <xf numFmtId="179" fontId="21" fillId="24" borderId="105" xfId="60" applyNumberFormat="1" applyFont="1" applyFill="1" applyBorder="1" applyAlignment="1" applyProtection="1">
      <alignment horizontal="right" vertical="center"/>
      <protection/>
    </xf>
    <xf numFmtId="0" fontId="36" fillId="24" borderId="10" xfId="60" applyFont="1" applyFill="1" applyBorder="1" applyAlignment="1" applyProtection="1">
      <alignment horizontal="center" vertical="center"/>
      <protection/>
    </xf>
    <xf numFmtId="0" fontId="36" fillId="24" borderId="11" xfId="60" applyFont="1" applyFill="1" applyBorder="1" applyAlignment="1" applyProtection="1">
      <alignment horizontal="center" vertical="center"/>
      <protection/>
    </xf>
    <xf numFmtId="0" fontId="36" fillId="24" borderId="12" xfId="60" applyFont="1" applyFill="1" applyBorder="1" applyAlignment="1" applyProtection="1">
      <alignment horizontal="center" vertical="center"/>
      <protection/>
    </xf>
    <xf numFmtId="0" fontId="36" fillId="24" borderId="15" xfId="60" applyFont="1" applyFill="1" applyBorder="1" applyAlignment="1" applyProtection="1">
      <alignment horizontal="center" vertical="center"/>
      <protection/>
    </xf>
    <xf numFmtId="0" fontId="36" fillId="24" borderId="16" xfId="60" applyFont="1" applyFill="1" applyBorder="1" applyAlignment="1" applyProtection="1">
      <alignment horizontal="center" vertical="center"/>
      <protection/>
    </xf>
    <xf numFmtId="0" fontId="36" fillId="24" borderId="17" xfId="60" applyFont="1" applyFill="1" applyBorder="1" applyAlignment="1" applyProtection="1">
      <alignment horizontal="center" vertical="center"/>
      <protection/>
    </xf>
    <xf numFmtId="180" fontId="36" fillId="24" borderId="20" xfId="48" applyNumberFormat="1" applyFont="1" applyFill="1" applyBorder="1" applyAlignment="1" applyProtection="1">
      <alignment horizontal="right" vertical="center"/>
      <protection/>
    </xf>
    <xf numFmtId="180" fontId="36" fillId="24" borderId="102" xfId="48" applyNumberFormat="1" applyFont="1" applyFill="1" applyBorder="1" applyAlignment="1" applyProtection="1">
      <alignment horizontal="right" vertical="center"/>
      <protection/>
    </xf>
    <xf numFmtId="0" fontId="21" fillId="24" borderId="10" xfId="60" applyFont="1" applyFill="1" applyBorder="1" applyAlignment="1" applyProtection="1">
      <alignment horizontal="center" vertical="center"/>
      <protection/>
    </xf>
    <xf numFmtId="0" fontId="21" fillId="24" borderId="12" xfId="60" applyFont="1" applyFill="1" applyBorder="1" applyAlignment="1" applyProtection="1">
      <alignment horizontal="center" vertical="center"/>
      <protection/>
    </xf>
    <xf numFmtId="178" fontId="21" fillId="24" borderId="10" xfId="60" applyNumberFormat="1" applyFont="1" applyFill="1" applyBorder="1" applyAlignment="1" applyProtection="1">
      <alignment horizontal="right" vertical="center"/>
      <protection/>
    </xf>
    <xf numFmtId="178" fontId="21" fillId="24" borderId="12" xfId="60" applyNumberFormat="1" applyFont="1" applyFill="1" applyBorder="1" applyAlignment="1" applyProtection="1">
      <alignment horizontal="right" vertical="center"/>
      <protection/>
    </xf>
    <xf numFmtId="178" fontId="21" fillId="24" borderId="15" xfId="60" applyNumberFormat="1" applyFont="1" applyFill="1" applyBorder="1" applyAlignment="1" applyProtection="1">
      <alignment horizontal="right" vertical="center"/>
      <protection/>
    </xf>
    <xf numFmtId="178" fontId="21" fillId="24" borderId="17" xfId="60" applyNumberFormat="1" applyFont="1" applyFill="1" applyBorder="1" applyAlignment="1" applyProtection="1">
      <alignment horizontal="right" vertical="center"/>
      <protection/>
    </xf>
    <xf numFmtId="178" fontId="21" fillId="24" borderId="20" xfId="60" applyNumberFormat="1" applyFont="1" applyFill="1" applyBorder="1" applyAlignment="1" applyProtection="1">
      <alignment horizontal="right" vertical="center"/>
      <protection/>
    </xf>
    <xf numFmtId="0" fontId="21" fillId="24" borderId="0" xfId="60" applyFont="1" applyFill="1" applyAlignment="1">
      <alignment horizontal="center"/>
      <protection/>
    </xf>
    <xf numFmtId="0" fontId="0" fillId="24" borderId="0" xfId="60" applyFont="1" applyFill="1" applyAlignment="1">
      <alignment horizontal="center"/>
      <protection/>
    </xf>
    <xf numFmtId="0" fontId="28" fillId="24" borderId="0" xfId="60" applyFont="1" applyFill="1" applyAlignment="1">
      <alignment/>
      <protection/>
    </xf>
    <xf numFmtId="0" fontId="34" fillId="24" borderId="0" xfId="60" applyFont="1" applyFill="1" applyAlignment="1">
      <alignment/>
      <protection/>
    </xf>
    <xf numFmtId="0" fontId="27" fillId="24" borderId="0" xfId="60" applyFont="1" applyFill="1" applyAlignment="1" applyProtection="1">
      <alignment vertical="center" wrapText="1"/>
      <protection locked="0"/>
    </xf>
    <xf numFmtId="0" fontId="0" fillId="24" borderId="0" xfId="60" applyFont="1" applyFill="1" applyProtection="1">
      <alignment/>
      <protection locked="0"/>
    </xf>
    <xf numFmtId="0" fontId="21" fillId="24" borderId="16" xfId="60" applyFont="1" applyFill="1" applyBorder="1" applyAlignment="1">
      <alignment horizontal="center"/>
      <protection/>
    </xf>
    <xf numFmtId="0" fontId="0" fillId="24" borderId="16" xfId="60" applyFont="1" applyFill="1" applyBorder="1" applyAlignment="1">
      <alignment/>
      <protection/>
    </xf>
    <xf numFmtId="0" fontId="0" fillId="24" borderId="106" xfId="60" applyFont="1" applyFill="1" applyBorder="1" applyAlignment="1">
      <alignment/>
      <protection/>
    </xf>
    <xf numFmtId="0" fontId="0" fillId="24" borderId="16" xfId="60" applyFont="1" applyFill="1" applyBorder="1" applyAlignment="1">
      <alignment horizontal="center"/>
      <protection/>
    </xf>
    <xf numFmtId="0" fontId="37" fillId="24" borderId="63" xfId="60" applyFont="1" applyFill="1" applyBorder="1" applyAlignment="1">
      <alignment horizontal="center"/>
      <protection/>
    </xf>
    <xf numFmtId="0" fontId="37" fillId="24" borderId="21" xfId="60" applyFont="1" applyFill="1" applyBorder="1" applyAlignment="1">
      <alignment horizontal="center"/>
      <protection/>
    </xf>
    <xf numFmtId="0" fontId="37" fillId="24" borderId="103" xfId="60" applyFont="1" applyFill="1" applyBorder="1" applyAlignment="1">
      <alignment horizontal="center"/>
      <protection/>
    </xf>
    <xf numFmtId="0" fontId="37" fillId="24" borderId="61" xfId="60" applyFont="1" applyFill="1" applyBorder="1" applyAlignment="1">
      <alignment horizontal="center"/>
      <protection/>
    </xf>
    <xf numFmtId="0" fontId="37" fillId="24" borderId="64" xfId="60" applyFont="1" applyFill="1" applyBorder="1" applyAlignment="1">
      <alignment horizontal="center"/>
      <protection/>
    </xf>
    <xf numFmtId="0" fontId="37" fillId="24" borderId="11" xfId="60" applyFont="1" applyFill="1" applyBorder="1" applyAlignment="1">
      <alignment horizontal="center"/>
      <protection/>
    </xf>
    <xf numFmtId="0" fontId="37" fillId="24" borderId="12" xfId="60" applyFont="1" applyFill="1" applyBorder="1" applyAlignment="1">
      <alignment horizontal="center"/>
      <protection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9" fillId="0" borderId="50" xfId="0" applyFont="1" applyFill="1" applyBorder="1" applyAlignment="1">
      <alignment horizontal="right"/>
    </xf>
    <xf numFmtId="0" fontId="42" fillId="0" borderId="50" xfId="0" applyFont="1" applyFill="1" applyBorder="1" applyAlignment="1" applyProtection="1">
      <alignment horizontal="right"/>
      <protection locked="0"/>
    </xf>
    <xf numFmtId="0" fontId="0" fillId="0" borderId="50" xfId="0" applyFont="1" applyFill="1" applyBorder="1" applyAlignment="1" applyProtection="1">
      <alignment horizontal="right"/>
      <protection locked="0"/>
    </xf>
    <xf numFmtId="0" fontId="39" fillId="0" borderId="85" xfId="0" applyFont="1" applyFill="1" applyBorder="1" applyAlignment="1">
      <alignment horizontal="center" vertical="center"/>
    </xf>
    <xf numFmtId="0" fontId="39" fillId="0" borderId="91" xfId="0" applyFont="1" applyFill="1" applyBorder="1" applyAlignment="1">
      <alignment horizontal="center" vertical="center"/>
    </xf>
    <xf numFmtId="0" fontId="39" fillId="0" borderId="107" xfId="0" applyFont="1" applyFill="1" applyBorder="1" applyAlignment="1">
      <alignment horizontal="center" vertical="center"/>
    </xf>
    <xf numFmtId="0" fontId="39" fillId="0" borderId="108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39" fillId="0" borderId="108" xfId="0" applyFont="1" applyFill="1" applyBorder="1" applyAlignment="1" applyProtection="1">
      <alignment horizontal="center"/>
      <protection locked="0"/>
    </xf>
    <xf numFmtId="0" fontId="0" fillId="0" borderId="95" xfId="0" applyFont="1" applyFill="1" applyBorder="1" applyAlignment="1" applyProtection="1">
      <alignment/>
      <protection locked="0"/>
    </xf>
    <xf numFmtId="0" fontId="0" fillId="0" borderId="97" xfId="0" applyFont="1" applyFill="1" applyBorder="1" applyAlignment="1" applyProtection="1">
      <alignment/>
      <protection locked="0"/>
    </xf>
    <xf numFmtId="0" fontId="39" fillId="0" borderId="109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9" fillId="0" borderId="110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39" fillId="0" borderId="102" xfId="0" applyFont="1" applyFill="1" applyBorder="1" applyAlignment="1">
      <alignment horizontal="center"/>
    </xf>
    <xf numFmtId="0" fontId="39" fillId="0" borderId="9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781175"/>
        <c:axId val="3703984"/>
      </c:barChart>
      <c:catAx>
        <c:axId val="22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8117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335857"/>
        <c:axId val="31587258"/>
      </c:barChart>
      <c:catAx>
        <c:axId val="3333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585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>
        <c:manualLayout>
          <c:xMode val="factor"/>
          <c:yMode val="factor"/>
          <c:x val="-0.0015"/>
          <c:y val="0.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-0.00225"/>
          <c:w val="0.877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2/4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3/1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</c:strLit>
          </c:cat>
          <c:val>
            <c:numLit>
              <c:ptCount val="13"/>
              <c:pt idx="0">
                <c:v>1628</c:v>
              </c:pt>
              <c:pt idx="1">
                <c:v>-1375</c:v>
              </c:pt>
              <c:pt idx="2">
                <c:v>-1520</c:v>
              </c:pt>
              <c:pt idx="3">
                <c:v>-850</c:v>
              </c:pt>
              <c:pt idx="4">
                <c:v>-2047</c:v>
              </c:pt>
              <c:pt idx="5">
                <c:v>-1742</c:v>
              </c:pt>
              <c:pt idx="6">
                <c:v>-1719</c:v>
              </c:pt>
              <c:pt idx="7">
                <c:v>-1632</c:v>
              </c:pt>
              <c:pt idx="8">
                <c:v>-1783</c:v>
              </c:pt>
              <c:pt idx="9">
                <c:v>-2150</c:v>
              </c:pt>
              <c:pt idx="10">
                <c:v>-2173</c:v>
              </c:pt>
              <c:pt idx="11">
                <c:v>-7256</c:v>
              </c:pt>
              <c:pt idx="12">
                <c:v>-1172</c:v>
              </c:pt>
            </c:numLit>
          </c:val>
        </c:ser>
        <c:ser>
          <c:idx val="2"/>
          <c:order val="1"/>
          <c:tx>
            <c:v>自然増減</c:v>
          </c:tx>
          <c:spPr>
            <a:blipFill>
              <a:blip r:embed="rId2"/>
              <a:srcRect/>
              <a:tile sx="100000" sy="100000" flip="none" algn="tl"/>
            </a:blip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2/4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3/1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</c:strLit>
          </c:cat>
          <c:val>
            <c:numLit>
              <c:ptCount val="13"/>
              <c:pt idx="0">
                <c:v>-1369</c:v>
              </c:pt>
              <c:pt idx="1">
                <c:v>-1431</c:v>
              </c:pt>
              <c:pt idx="2">
                <c:v>-1187</c:v>
              </c:pt>
              <c:pt idx="3">
                <c:v>-1071</c:v>
              </c:pt>
              <c:pt idx="4">
                <c:v>-1456</c:v>
              </c:pt>
              <c:pt idx="5">
                <c:v>-1209</c:v>
              </c:pt>
              <c:pt idx="6">
                <c:v>-1342</c:v>
              </c:pt>
              <c:pt idx="7">
                <c:v>-1768</c:v>
              </c:pt>
              <c:pt idx="8">
                <c:v>-2046</c:v>
              </c:pt>
              <c:pt idx="9">
                <c:v>-2755</c:v>
              </c:pt>
              <c:pt idx="10">
                <c:v>-1875</c:v>
              </c:pt>
              <c:pt idx="11">
                <c:v>-1933</c:v>
              </c:pt>
              <c:pt idx="12">
                <c:v>-1681</c:v>
              </c:pt>
            </c:numLit>
          </c:val>
        </c:ser>
        <c:ser>
          <c:idx val="1"/>
          <c:order val="2"/>
          <c:tx>
            <c:v>社会増減</c:v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2/4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3/1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</c:strLit>
          </c:cat>
          <c:val>
            <c:numLit>
              <c:ptCount val="13"/>
              <c:pt idx="0">
                <c:v>2997</c:v>
              </c:pt>
              <c:pt idx="1">
                <c:v>56</c:v>
              </c:pt>
              <c:pt idx="2">
                <c:v>-333</c:v>
              </c:pt>
              <c:pt idx="3">
                <c:v>221</c:v>
              </c:pt>
              <c:pt idx="4">
                <c:v>-591</c:v>
              </c:pt>
              <c:pt idx="5">
                <c:v>-533</c:v>
              </c:pt>
              <c:pt idx="6">
                <c:v>-377</c:v>
              </c:pt>
              <c:pt idx="7">
                <c:v>86</c:v>
              </c:pt>
              <c:pt idx="8">
                <c:v>263</c:v>
              </c:pt>
              <c:pt idx="9">
                <c:v>605</c:v>
              </c:pt>
              <c:pt idx="10">
                <c:v>-298</c:v>
              </c:pt>
              <c:pt idx="11">
                <c:v>-5323</c:v>
              </c:pt>
              <c:pt idx="12">
                <c:v>509</c:v>
              </c:pt>
            </c:numLit>
          </c:val>
        </c:ser>
        <c:axId val="15849867"/>
        <c:axId val="8431076"/>
      </c:barChart>
      <c:catAx>
        <c:axId val="1584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  <c:max val="4000"/>
          <c:min val="-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49867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9225"/>
          <c:y val="0.6305"/>
          <c:w val="0.184"/>
          <c:h val="0.2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22</xdr:row>
      <xdr:rowOff>0</xdr:rowOff>
    </xdr:to>
    <xdr:sp>
      <xdr:nvSpPr>
        <xdr:cNvPr id="5" name="Line 1"/>
        <xdr:cNvSpPr>
          <a:spLocks/>
        </xdr:cNvSpPr>
      </xdr:nvSpPr>
      <xdr:spPr>
        <a:xfrm>
          <a:off x="7153275" y="4295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5</xdr:col>
      <xdr:colOff>0</xdr:colOff>
      <xdr:row>22</xdr:row>
      <xdr:rowOff>0</xdr:rowOff>
    </xdr:to>
    <xdr:sp>
      <xdr:nvSpPr>
        <xdr:cNvPr id="6" name="Line 1"/>
        <xdr:cNvSpPr>
          <a:spLocks/>
        </xdr:cNvSpPr>
      </xdr:nvSpPr>
      <xdr:spPr>
        <a:xfrm>
          <a:off x="257175" y="429577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22</xdr:row>
      <xdr:rowOff>0</xdr:rowOff>
    </xdr:to>
    <xdr:sp>
      <xdr:nvSpPr>
        <xdr:cNvPr id="7" name="Line 1"/>
        <xdr:cNvSpPr>
          <a:spLocks/>
        </xdr:cNvSpPr>
      </xdr:nvSpPr>
      <xdr:spPr>
        <a:xfrm>
          <a:off x="7153275" y="4295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25</xdr:row>
      <xdr:rowOff>19050</xdr:rowOff>
    </xdr:from>
    <xdr:to>
      <xdr:col>11</xdr:col>
      <xdr:colOff>419100</xdr:colOff>
      <xdr:row>26</xdr:row>
      <xdr:rowOff>76200</xdr:rowOff>
    </xdr:to>
    <xdr:sp>
      <xdr:nvSpPr>
        <xdr:cNvPr id="8" name="テキスト 15"/>
        <xdr:cNvSpPr txBox="1">
          <a:spLocks noChangeArrowheads="1"/>
        </xdr:cNvSpPr>
      </xdr:nvSpPr>
      <xdr:spPr>
        <a:xfrm>
          <a:off x="5962650" y="540067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年間の増減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0.11425</cdr:x>
      <cdr:y>0.97725</cdr:y>
    </cdr:from>
    <cdr:to>
      <cdr:x>0.19375</cdr:x>
      <cdr:y>1</cdr:y>
    </cdr:to>
    <cdr:sp>
      <cdr:nvSpPr>
        <cdr:cNvPr id="1" name="四角形 1"/>
        <cdr:cNvSpPr>
          <a:spLocks/>
        </cdr:cNvSpPr>
      </cdr:nvSpPr>
      <cdr:spPr>
        <a:xfrm>
          <a:off x="762000" y="3676650"/>
          <a:ext cx="5334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0.052</cdr:x>
      <cdr:y>0.94975</cdr:y>
    </cdr:from>
    <cdr:to>
      <cdr:x>0.11425</cdr:x>
      <cdr:y>0.9965</cdr:y>
    </cdr:to>
    <cdr:sp>
      <cdr:nvSpPr>
        <cdr:cNvPr id="2" name="四角形 3"/>
        <cdr:cNvSpPr>
          <a:spLocks/>
        </cdr:cNvSpPr>
      </cdr:nvSpPr>
      <cdr:spPr>
        <a:xfrm>
          <a:off x="342900" y="358140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>
    <xdr:from>
      <xdr:col>2</xdr:col>
      <xdr:colOff>0</xdr:colOff>
      <xdr:row>11</xdr:row>
      <xdr:rowOff>0</xdr:rowOff>
    </xdr:from>
    <xdr:to>
      <xdr:col>15</xdr:col>
      <xdr:colOff>419100</xdr:colOff>
      <xdr:row>26</xdr:row>
      <xdr:rowOff>133350</xdr:rowOff>
    </xdr:to>
    <xdr:graphicFrame>
      <xdr:nvGraphicFramePr>
        <xdr:cNvPr id="9" name="グラフ 7"/>
        <xdr:cNvGraphicFramePr/>
      </xdr:nvGraphicFramePr>
      <xdr:xfrm>
        <a:off x="571500" y="2714625"/>
        <a:ext cx="671512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838825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2" width="9.875" style="1" customWidth="1"/>
    <col min="13" max="13" width="9.00390625" style="1" bestFit="1" customWidth="1"/>
    <col min="14" max="14" width="9.00390625" style="1" customWidth="1"/>
    <col min="15" max="15" width="9.00390625" style="1" bestFit="1" customWidth="1"/>
    <col min="16" max="16384" width="9.00390625" style="1" customWidth="1"/>
  </cols>
  <sheetData>
    <row r="1" spans="1:12" ht="42" customHeight="1">
      <c r="A1" s="4"/>
      <c r="B1" s="4"/>
      <c r="C1" s="271" t="s">
        <v>0</v>
      </c>
      <c r="D1" s="271"/>
      <c r="E1" s="271"/>
      <c r="F1" s="271"/>
      <c r="G1" s="271"/>
      <c r="H1" s="271"/>
      <c r="I1" s="271"/>
      <c r="J1" s="271"/>
      <c r="K1" s="271"/>
      <c r="L1" s="271"/>
    </row>
    <row r="2" spans="1:12" s="3" customFormat="1" ht="18.75" customHeight="1">
      <c r="A2" s="5"/>
      <c r="B2" s="5"/>
      <c r="C2" s="272" t="s">
        <v>8</v>
      </c>
      <c r="D2" s="272"/>
      <c r="E2" s="272"/>
      <c r="F2" s="273"/>
      <c r="G2" s="273"/>
      <c r="H2" s="273"/>
      <c r="I2" s="273"/>
      <c r="J2" s="273"/>
      <c r="K2" s="273"/>
      <c r="L2" s="273"/>
    </row>
    <row r="3" spans="1:12" s="3" customFormat="1" ht="18.75" customHeight="1">
      <c r="A3" s="5"/>
      <c r="B3" s="5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s="3" customFormat="1" ht="18" customHeight="1">
      <c r="A4" s="5"/>
      <c r="B4" s="5"/>
      <c r="C4" s="6"/>
      <c r="D4" s="6"/>
      <c r="E4" s="6"/>
      <c r="F4" s="7"/>
      <c r="G4" s="7"/>
      <c r="H4" s="7"/>
      <c r="I4" s="7"/>
      <c r="J4" s="275" t="s">
        <v>12</v>
      </c>
      <c r="K4" s="276"/>
      <c r="L4" s="276"/>
    </row>
    <row r="5" spans="1:12" s="3" customFormat="1" ht="21.75" customHeight="1">
      <c r="A5" s="5"/>
      <c r="B5" s="5"/>
      <c r="C5" s="8"/>
      <c r="D5" s="8"/>
      <c r="E5" s="8"/>
      <c r="F5" s="7"/>
      <c r="G5" s="7"/>
      <c r="H5" s="277" t="s">
        <v>18</v>
      </c>
      <c r="I5" s="278"/>
      <c r="J5" s="278"/>
      <c r="K5" s="278"/>
      <c r="L5" s="278"/>
    </row>
    <row r="6" spans="1:12" s="3" customFormat="1" ht="9.75" customHeight="1">
      <c r="A6" s="9"/>
      <c r="B6" s="10"/>
      <c r="C6" s="11"/>
      <c r="D6" s="11"/>
      <c r="E6" s="11"/>
      <c r="F6" s="12"/>
      <c r="G6" s="12"/>
      <c r="H6" s="12"/>
      <c r="I6" s="13"/>
      <c r="J6" s="10"/>
      <c r="K6" s="10"/>
      <c r="L6" s="14"/>
    </row>
    <row r="7" spans="1:12" s="3" customFormat="1" ht="18" customHeight="1">
      <c r="A7" s="15"/>
      <c r="B7" s="16" t="s">
        <v>5</v>
      </c>
      <c r="C7" s="17"/>
      <c r="D7" s="17"/>
      <c r="E7" s="17"/>
      <c r="F7" s="17"/>
      <c r="G7" s="17"/>
      <c r="H7" s="17"/>
      <c r="I7" s="17"/>
      <c r="J7" s="17"/>
      <c r="K7" s="18"/>
      <c r="L7" s="19"/>
    </row>
    <row r="8" spans="1:12" s="3" customFormat="1" ht="18" customHeight="1">
      <c r="A8" s="15"/>
      <c r="B8" s="16" t="s">
        <v>17</v>
      </c>
      <c r="C8" s="17"/>
      <c r="D8" s="17"/>
      <c r="E8" s="17"/>
      <c r="F8" s="17"/>
      <c r="G8" s="17"/>
      <c r="H8" s="17"/>
      <c r="I8" s="17"/>
      <c r="J8" s="17"/>
      <c r="K8" s="18"/>
      <c r="L8" s="19"/>
    </row>
    <row r="9" spans="1:12" s="3" customFormat="1" ht="18" customHeight="1">
      <c r="A9" s="15"/>
      <c r="B9" s="20" t="s">
        <v>10</v>
      </c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3" customFormat="1" ht="9.7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2" s="3" customFormat="1" ht="7.5" customHeight="1">
      <c r="A11" s="5"/>
      <c r="B11" s="5"/>
      <c r="C11" s="25"/>
      <c r="D11" s="25"/>
      <c r="E11" s="25"/>
      <c r="F11" s="5"/>
      <c r="G11" s="7"/>
      <c r="H11" s="7"/>
      <c r="I11" s="7"/>
      <c r="J11" s="7"/>
      <c r="K11" s="7"/>
      <c r="L11" s="6"/>
    </row>
    <row r="12" spans="1:12" s="3" customFormat="1" ht="18.75" customHeight="1">
      <c r="A12" s="279" t="s">
        <v>1</v>
      </c>
      <c r="B12" s="279"/>
      <c r="C12" s="279"/>
      <c r="D12" s="279"/>
      <c r="E12" s="279"/>
      <c r="F12" s="279"/>
      <c r="G12" s="279"/>
      <c r="H12" s="5"/>
      <c r="I12" s="5"/>
      <c r="J12" s="5"/>
      <c r="K12" s="5"/>
      <c r="L12" s="5"/>
    </row>
    <row r="13" spans="1:12" s="3" customFormat="1" ht="19.5" customHeight="1">
      <c r="A13" s="5"/>
      <c r="B13" s="26" t="s">
        <v>19</v>
      </c>
      <c r="C13" s="27"/>
      <c r="D13" s="27"/>
      <c r="E13" s="27"/>
      <c r="F13" s="27"/>
      <c r="G13" s="27"/>
      <c r="H13" s="27"/>
      <c r="I13" s="27"/>
      <c r="J13" s="27"/>
      <c r="K13" s="5"/>
      <c r="L13" s="5"/>
    </row>
    <row r="14" spans="1:12" s="3" customFormat="1" ht="14.25">
      <c r="A14" s="5"/>
      <c r="B14" s="28" t="s">
        <v>21</v>
      </c>
      <c r="C14" s="27"/>
      <c r="D14" s="27"/>
      <c r="E14" s="27"/>
      <c r="F14" s="27"/>
      <c r="G14" s="27"/>
      <c r="H14" s="27"/>
      <c r="I14" s="27"/>
      <c r="J14" s="27"/>
      <c r="K14" s="5"/>
      <c r="L14" s="5"/>
    </row>
    <row r="15" spans="1:12" s="3" customFormat="1" ht="14.25">
      <c r="A15" s="5"/>
      <c r="B15" s="29" t="s">
        <v>24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</row>
    <row r="16" spans="1:12" s="3" customFormat="1" ht="14.25">
      <c r="A16" s="5"/>
      <c r="B16" s="29" t="s">
        <v>26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</row>
    <row r="17" spans="1:12" s="3" customFormat="1" ht="14.25">
      <c r="A17" s="5"/>
      <c r="B17" s="32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s="3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3" customFormat="1" ht="15">
      <c r="A19" s="279" t="s">
        <v>27</v>
      </c>
      <c r="B19" s="279"/>
      <c r="C19" s="279"/>
      <c r="D19" s="279"/>
      <c r="E19" s="279"/>
      <c r="F19" s="279"/>
      <c r="G19" s="279"/>
      <c r="H19" s="7"/>
      <c r="I19" s="7"/>
      <c r="J19" s="7"/>
      <c r="K19" s="7"/>
      <c r="L19" s="7"/>
    </row>
    <row r="20" spans="1:12" s="3" customFormat="1" ht="13.5">
      <c r="A20" s="5"/>
      <c r="B20" s="5"/>
      <c r="C20" s="6"/>
      <c r="D20" s="6"/>
      <c r="E20" s="6"/>
      <c r="F20" s="7"/>
      <c r="G20" s="7"/>
      <c r="H20" s="7"/>
      <c r="I20" s="7"/>
      <c r="J20" s="280" t="s">
        <v>30</v>
      </c>
      <c r="K20" s="281"/>
      <c r="L20" s="281"/>
    </row>
    <row r="21" spans="1:12" s="3" customFormat="1" ht="19.5" customHeight="1">
      <c r="A21" s="5"/>
      <c r="B21" s="33"/>
      <c r="C21" s="34"/>
      <c r="D21" s="35" t="s">
        <v>34</v>
      </c>
      <c r="E21" s="34"/>
      <c r="F21" s="282" t="s">
        <v>38</v>
      </c>
      <c r="G21" s="283"/>
      <c r="H21" s="284"/>
      <c r="I21" s="285"/>
      <c r="J21" s="286" t="s">
        <v>40</v>
      </c>
      <c r="K21" s="287"/>
      <c r="L21" s="288"/>
    </row>
    <row r="22" spans="1:12" s="3" customFormat="1" ht="19.5" customHeight="1">
      <c r="A22" s="5"/>
      <c r="B22" s="289" t="s">
        <v>41</v>
      </c>
      <c r="C22" s="290"/>
      <c r="D22" s="37"/>
      <c r="E22" s="37"/>
      <c r="F22" s="38" t="s">
        <v>13</v>
      </c>
      <c r="G22" s="39" t="s">
        <v>46</v>
      </c>
      <c r="H22" s="40" t="s">
        <v>50</v>
      </c>
      <c r="I22" s="38" t="s">
        <v>7</v>
      </c>
      <c r="J22" s="36" t="s">
        <v>37</v>
      </c>
      <c r="K22" s="41" t="s">
        <v>51</v>
      </c>
      <c r="L22" s="42" t="s">
        <v>25</v>
      </c>
    </row>
    <row r="23" spans="1:12" s="3" customFormat="1" ht="15.75" customHeight="1">
      <c r="A23" s="5"/>
      <c r="B23" s="291" t="s">
        <v>32</v>
      </c>
      <c r="C23" s="43" t="s">
        <v>52</v>
      </c>
      <c r="D23" s="44" t="s">
        <v>53</v>
      </c>
      <c r="E23" s="45" t="s">
        <v>55</v>
      </c>
      <c r="F23" s="46">
        <v>3308799</v>
      </c>
      <c r="G23" s="47">
        <v>1627797</v>
      </c>
      <c r="H23" s="48">
        <v>1681002</v>
      </c>
      <c r="I23" s="48">
        <v>913806</v>
      </c>
      <c r="J23" s="49" t="s">
        <v>45</v>
      </c>
      <c r="K23" s="50" t="s">
        <v>45</v>
      </c>
      <c r="L23" s="51" t="s">
        <v>45</v>
      </c>
    </row>
    <row r="24" spans="1:12" s="3" customFormat="1" ht="15.75" customHeight="1">
      <c r="A24" s="5"/>
      <c r="B24" s="292"/>
      <c r="C24" s="52" t="s">
        <v>56</v>
      </c>
      <c r="D24" s="44" t="s">
        <v>53</v>
      </c>
      <c r="E24" s="45" t="s">
        <v>55</v>
      </c>
      <c r="F24" s="46">
        <v>3446804</v>
      </c>
      <c r="G24" s="47">
        <v>1695778</v>
      </c>
      <c r="H24" s="48">
        <v>1751026</v>
      </c>
      <c r="I24" s="48">
        <v>969904</v>
      </c>
      <c r="J24" s="49">
        <v>138005</v>
      </c>
      <c r="K24" s="50" t="s">
        <v>45</v>
      </c>
      <c r="L24" s="51" t="s">
        <v>45</v>
      </c>
    </row>
    <row r="25" spans="1:12" s="3" customFormat="1" ht="15.75" customHeight="1">
      <c r="A25" s="5"/>
      <c r="B25" s="292"/>
      <c r="C25" s="52" t="s">
        <v>49</v>
      </c>
      <c r="D25" s="44" t="s">
        <v>53</v>
      </c>
      <c r="E25" s="45" t="s">
        <v>55</v>
      </c>
      <c r="F25" s="46">
        <v>3574692</v>
      </c>
      <c r="G25" s="47">
        <v>1759455</v>
      </c>
      <c r="H25" s="48">
        <v>1815237</v>
      </c>
      <c r="I25" s="48">
        <v>1033037</v>
      </c>
      <c r="J25" s="49">
        <v>127888</v>
      </c>
      <c r="K25" s="50" t="s">
        <v>45</v>
      </c>
      <c r="L25" s="51" t="s">
        <v>45</v>
      </c>
    </row>
    <row r="26" spans="1:12" s="3" customFormat="1" ht="15.75" customHeight="1">
      <c r="A26" s="5"/>
      <c r="B26" s="292"/>
      <c r="C26" s="52" t="s">
        <v>57</v>
      </c>
      <c r="D26" s="44" t="s">
        <v>53</v>
      </c>
      <c r="E26" s="45" t="s">
        <v>55</v>
      </c>
      <c r="F26" s="46">
        <v>3670840</v>
      </c>
      <c r="G26" s="47">
        <v>1808951</v>
      </c>
      <c r="H26" s="48">
        <v>1861889</v>
      </c>
      <c r="I26" s="48">
        <v>1117693</v>
      </c>
      <c r="J26" s="49">
        <v>96148</v>
      </c>
      <c r="K26" s="50" t="s">
        <v>45</v>
      </c>
      <c r="L26" s="51" t="s">
        <v>45</v>
      </c>
    </row>
    <row r="27" spans="1:12" s="3" customFormat="1" ht="15.75" customHeight="1">
      <c r="A27" s="5"/>
      <c r="B27" s="293"/>
      <c r="C27" s="53" t="s">
        <v>36</v>
      </c>
      <c r="D27" s="44" t="s">
        <v>53</v>
      </c>
      <c r="E27" s="45" t="s">
        <v>55</v>
      </c>
      <c r="F27" s="46">
        <v>3737689</v>
      </c>
      <c r="G27" s="47">
        <v>1841947</v>
      </c>
      <c r="H27" s="48">
        <v>1895742</v>
      </c>
      <c r="I27" s="48">
        <v>1204189</v>
      </c>
      <c r="J27" s="49">
        <v>66849</v>
      </c>
      <c r="K27" s="50" t="s">
        <v>45</v>
      </c>
      <c r="L27" s="51" t="s">
        <v>45</v>
      </c>
    </row>
    <row r="28" spans="1:12" s="3" customFormat="1" ht="15.75" customHeight="1">
      <c r="A28" s="5"/>
      <c r="B28" s="293"/>
      <c r="C28" s="53" t="s">
        <v>58</v>
      </c>
      <c r="D28" s="44" t="s">
        <v>53</v>
      </c>
      <c r="E28" s="45" t="s">
        <v>55</v>
      </c>
      <c r="F28" s="46">
        <v>3767393</v>
      </c>
      <c r="G28" s="47">
        <v>1857031</v>
      </c>
      <c r="H28" s="48">
        <v>1910362</v>
      </c>
      <c r="I28" s="48">
        <v>1280984</v>
      </c>
      <c r="J28" s="49">
        <v>29704</v>
      </c>
      <c r="K28" s="50" t="s">
        <v>45</v>
      </c>
      <c r="L28" s="51" t="s">
        <v>45</v>
      </c>
    </row>
    <row r="29" spans="1:12" s="3" customFormat="1" ht="15.75" customHeight="1">
      <c r="A29" s="5"/>
      <c r="B29" s="293"/>
      <c r="C29" s="54" t="s">
        <v>59</v>
      </c>
      <c r="D29" s="44" t="s">
        <v>53</v>
      </c>
      <c r="E29" s="45" t="s">
        <v>55</v>
      </c>
      <c r="F29" s="55">
        <v>3792377</v>
      </c>
      <c r="G29" s="56">
        <v>1868458</v>
      </c>
      <c r="H29" s="48">
        <v>1923919</v>
      </c>
      <c r="I29" s="57">
        <v>1353578</v>
      </c>
      <c r="J29" s="58">
        <v>24984</v>
      </c>
      <c r="K29" s="59" t="s">
        <v>45</v>
      </c>
      <c r="L29" s="60" t="s">
        <v>45</v>
      </c>
    </row>
    <row r="30" spans="1:12" s="3" customFormat="1" ht="15.75" customHeight="1">
      <c r="A30" s="5"/>
      <c r="B30" s="293"/>
      <c r="C30" s="54" t="s">
        <v>20</v>
      </c>
      <c r="D30" s="61" t="s">
        <v>53</v>
      </c>
      <c r="E30" s="62" t="s">
        <v>55</v>
      </c>
      <c r="F30" s="55">
        <v>3765007</v>
      </c>
      <c r="G30" s="56">
        <v>1853952</v>
      </c>
      <c r="H30" s="57">
        <v>1911055</v>
      </c>
      <c r="I30" s="57">
        <v>1399140</v>
      </c>
      <c r="J30" s="58">
        <v>-27370</v>
      </c>
      <c r="K30" s="59" t="s">
        <v>45</v>
      </c>
      <c r="L30" s="60" t="s">
        <v>45</v>
      </c>
    </row>
    <row r="31" spans="1:12" s="3" customFormat="1" ht="15.75" customHeight="1">
      <c r="A31" s="5"/>
      <c r="B31" s="294"/>
      <c r="C31" s="63" t="s">
        <v>62</v>
      </c>
      <c r="D31" s="64" t="s">
        <v>53</v>
      </c>
      <c r="E31" s="65" t="s">
        <v>55</v>
      </c>
      <c r="F31" s="66">
        <v>3700305</v>
      </c>
      <c r="G31" s="67">
        <v>1820993</v>
      </c>
      <c r="H31" s="68">
        <v>1879312</v>
      </c>
      <c r="I31" s="66">
        <v>1429600</v>
      </c>
      <c r="J31" s="66">
        <v>-64702</v>
      </c>
      <c r="K31" s="69" t="s">
        <v>45</v>
      </c>
      <c r="L31" s="70" t="s">
        <v>45</v>
      </c>
    </row>
    <row r="32" spans="1:12" s="3" customFormat="1" ht="15.75" customHeight="1">
      <c r="A32" s="5"/>
      <c r="B32" s="292" t="s">
        <v>64</v>
      </c>
      <c r="C32" s="53" t="s">
        <v>65</v>
      </c>
      <c r="D32" s="44" t="s">
        <v>66</v>
      </c>
      <c r="E32" s="71" t="s">
        <v>55</v>
      </c>
      <c r="F32" s="72">
        <v>3626506</v>
      </c>
      <c r="G32" s="50">
        <v>1788523</v>
      </c>
      <c r="H32" s="48">
        <v>1837983</v>
      </c>
      <c r="I32" s="73">
        <v>1496930</v>
      </c>
      <c r="J32" s="72">
        <v>1628</v>
      </c>
      <c r="K32" s="47">
        <v>-1369</v>
      </c>
      <c r="L32" s="74">
        <v>2997</v>
      </c>
    </row>
    <row r="33" spans="1:12" s="3" customFormat="1" ht="15.75" customHeight="1">
      <c r="A33" s="5"/>
      <c r="B33" s="293"/>
      <c r="C33" s="53" t="s">
        <v>67</v>
      </c>
      <c r="D33" s="44" t="s">
        <v>68</v>
      </c>
      <c r="E33" s="71" t="s">
        <v>55</v>
      </c>
      <c r="F33" s="72">
        <v>3625131</v>
      </c>
      <c r="G33" s="50">
        <v>1787837</v>
      </c>
      <c r="H33" s="48">
        <v>1837294</v>
      </c>
      <c r="I33" s="73">
        <v>1497163</v>
      </c>
      <c r="J33" s="72">
        <v>-1375</v>
      </c>
      <c r="K33" s="47">
        <v>-1431</v>
      </c>
      <c r="L33" s="74">
        <v>56</v>
      </c>
    </row>
    <row r="34" spans="1:12" s="3" customFormat="1" ht="15.75" customHeight="1">
      <c r="A34" s="5"/>
      <c r="B34" s="293"/>
      <c r="C34" s="53" t="s">
        <v>67</v>
      </c>
      <c r="D34" s="44" t="s">
        <v>69</v>
      </c>
      <c r="E34" s="71" t="s">
        <v>55</v>
      </c>
      <c r="F34" s="72">
        <v>3623611</v>
      </c>
      <c r="G34" s="50">
        <v>1787118</v>
      </c>
      <c r="H34" s="48">
        <v>1836493</v>
      </c>
      <c r="I34" s="73">
        <v>1497807</v>
      </c>
      <c r="J34" s="72">
        <v>-1520</v>
      </c>
      <c r="K34" s="47">
        <v>-1187</v>
      </c>
      <c r="L34" s="74">
        <v>-333</v>
      </c>
    </row>
    <row r="35" spans="1:12" s="3" customFormat="1" ht="15.75" customHeight="1">
      <c r="A35" s="5"/>
      <c r="B35" s="293"/>
      <c r="C35" s="75" t="s">
        <v>67</v>
      </c>
      <c r="D35" s="76" t="s">
        <v>29</v>
      </c>
      <c r="E35" s="77" t="s">
        <v>55</v>
      </c>
      <c r="F35" s="78">
        <v>3622761</v>
      </c>
      <c r="G35" s="79">
        <v>1786780</v>
      </c>
      <c r="H35" s="80">
        <v>1835981</v>
      </c>
      <c r="I35" s="81">
        <v>1498759</v>
      </c>
      <c r="J35" s="78">
        <v>-850</v>
      </c>
      <c r="K35" s="82">
        <v>-1071</v>
      </c>
      <c r="L35" s="83">
        <v>221</v>
      </c>
    </row>
    <row r="36" spans="1:12" s="3" customFormat="1" ht="15.75" customHeight="1">
      <c r="A36" s="5"/>
      <c r="B36" s="293"/>
      <c r="C36" s="54" t="s">
        <v>67</v>
      </c>
      <c r="D36" s="61" t="s">
        <v>35</v>
      </c>
      <c r="E36" s="84" t="s">
        <v>55</v>
      </c>
      <c r="F36" s="85">
        <v>3620714</v>
      </c>
      <c r="G36" s="59">
        <v>1785648</v>
      </c>
      <c r="H36" s="57">
        <v>1835066</v>
      </c>
      <c r="I36" s="86">
        <v>1498816</v>
      </c>
      <c r="J36" s="85">
        <v>-2047</v>
      </c>
      <c r="K36" s="56">
        <v>-1456</v>
      </c>
      <c r="L36" s="87">
        <v>-591</v>
      </c>
    </row>
    <row r="37" spans="1:12" s="3" customFormat="1" ht="15.75" customHeight="1">
      <c r="A37" s="5"/>
      <c r="B37" s="293"/>
      <c r="C37" s="54" t="s">
        <v>67</v>
      </c>
      <c r="D37" s="61" t="s">
        <v>53</v>
      </c>
      <c r="E37" s="84" t="s">
        <v>55</v>
      </c>
      <c r="F37" s="85">
        <v>3618972</v>
      </c>
      <c r="G37" s="59">
        <v>1784734</v>
      </c>
      <c r="H37" s="57">
        <v>1834238</v>
      </c>
      <c r="I37" s="86">
        <v>1499098</v>
      </c>
      <c r="J37" s="85">
        <v>-1742</v>
      </c>
      <c r="K37" s="56">
        <v>-1209</v>
      </c>
      <c r="L37" s="87">
        <v>-533</v>
      </c>
    </row>
    <row r="38" spans="1:12" s="3" customFormat="1" ht="15.75" customHeight="1">
      <c r="A38" s="5"/>
      <c r="B38" s="293"/>
      <c r="C38" s="54" t="s">
        <v>67</v>
      </c>
      <c r="D38" s="61" t="s">
        <v>72</v>
      </c>
      <c r="E38" s="84" t="s">
        <v>55</v>
      </c>
      <c r="F38" s="85">
        <v>3617253</v>
      </c>
      <c r="G38" s="88">
        <v>1783808</v>
      </c>
      <c r="H38" s="89">
        <v>1833445</v>
      </c>
      <c r="I38" s="90">
        <v>1499343</v>
      </c>
      <c r="J38" s="85">
        <v>-1719</v>
      </c>
      <c r="K38" s="91">
        <v>-1342</v>
      </c>
      <c r="L38" s="92">
        <v>-377</v>
      </c>
    </row>
    <row r="39" spans="1:12" s="3" customFormat="1" ht="15.75" customHeight="1">
      <c r="A39" s="5"/>
      <c r="B39" s="293"/>
      <c r="C39" s="54" t="s">
        <v>67</v>
      </c>
      <c r="D39" s="61" t="s">
        <v>73</v>
      </c>
      <c r="E39" s="84" t="s">
        <v>55</v>
      </c>
      <c r="F39" s="85">
        <v>3615571</v>
      </c>
      <c r="G39" s="88">
        <v>1782998</v>
      </c>
      <c r="H39" s="89">
        <v>1832573</v>
      </c>
      <c r="I39" s="90">
        <v>1499585</v>
      </c>
      <c r="J39" s="85">
        <v>-1682</v>
      </c>
      <c r="K39" s="91">
        <v>-1768</v>
      </c>
      <c r="L39" s="92">
        <v>86</v>
      </c>
    </row>
    <row r="40" spans="1:12" s="3" customFormat="1" ht="15.75" customHeight="1">
      <c r="A40" s="5"/>
      <c r="B40" s="293"/>
      <c r="C40" s="54" t="s">
        <v>74</v>
      </c>
      <c r="D40" s="61" t="s">
        <v>15</v>
      </c>
      <c r="E40" s="84" t="s">
        <v>55</v>
      </c>
      <c r="F40" s="85">
        <v>3613788</v>
      </c>
      <c r="G40" s="88">
        <v>1781971</v>
      </c>
      <c r="H40" s="89">
        <v>1831817</v>
      </c>
      <c r="I40" s="90">
        <v>1499849</v>
      </c>
      <c r="J40" s="85">
        <v>-1783</v>
      </c>
      <c r="K40" s="91">
        <v>-2046</v>
      </c>
      <c r="L40" s="92">
        <v>263</v>
      </c>
    </row>
    <row r="41" spans="1:12" s="3" customFormat="1" ht="15.75" customHeight="1">
      <c r="A41" s="5"/>
      <c r="B41" s="293"/>
      <c r="C41" s="54" t="s">
        <v>71</v>
      </c>
      <c r="D41" s="61" t="s">
        <v>77</v>
      </c>
      <c r="E41" s="84" t="s">
        <v>55</v>
      </c>
      <c r="F41" s="85">
        <v>3611638</v>
      </c>
      <c r="G41" s="88">
        <v>1780915</v>
      </c>
      <c r="H41" s="89">
        <v>1830723</v>
      </c>
      <c r="I41" s="90">
        <v>1500352</v>
      </c>
      <c r="J41" s="85">
        <v>-2150</v>
      </c>
      <c r="K41" s="91">
        <v>-2755</v>
      </c>
      <c r="L41" s="92">
        <v>605</v>
      </c>
    </row>
    <row r="42" spans="1:12" s="3" customFormat="1" ht="15.75" customHeight="1">
      <c r="A42" s="5"/>
      <c r="B42" s="293"/>
      <c r="C42" s="53" t="s">
        <v>71</v>
      </c>
      <c r="D42" s="44" t="s">
        <v>60</v>
      </c>
      <c r="E42" s="71" t="s">
        <v>55</v>
      </c>
      <c r="F42" s="72">
        <v>3609465</v>
      </c>
      <c r="G42" s="93">
        <v>1779757</v>
      </c>
      <c r="H42" s="94">
        <v>1829708</v>
      </c>
      <c r="I42" s="95">
        <v>1500749</v>
      </c>
      <c r="J42" s="72">
        <v>-2173</v>
      </c>
      <c r="K42" s="96">
        <v>-1875</v>
      </c>
      <c r="L42" s="97">
        <v>-298</v>
      </c>
    </row>
    <row r="43" spans="1:12" s="3" customFormat="1" ht="15.75" customHeight="1">
      <c r="A43" s="5"/>
      <c r="B43" s="293"/>
      <c r="C43" s="98" t="s">
        <v>71</v>
      </c>
      <c r="D43" s="99" t="s">
        <v>39</v>
      </c>
      <c r="E43" s="100" t="s">
        <v>55</v>
      </c>
      <c r="F43" s="101">
        <v>3602209</v>
      </c>
      <c r="G43" s="102">
        <v>1775948</v>
      </c>
      <c r="H43" s="103">
        <v>1826261</v>
      </c>
      <c r="I43" s="104">
        <v>1503922</v>
      </c>
      <c r="J43" s="101">
        <v>-7256</v>
      </c>
      <c r="K43" s="105">
        <v>-1933</v>
      </c>
      <c r="L43" s="106">
        <v>-5323</v>
      </c>
    </row>
    <row r="44" spans="1:12" s="3" customFormat="1" ht="19.5" customHeight="1">
      <c r="A44" s="5"/>
      <c r="B44" s="295"/>
      <c r="C44" s="107" t="s">
        <v>71</v>
      </c>
      <c r="D44" s="108" t="s">
        <v>66</v>
      </c>
      <c r="E44" s="109" t="s">
        <v>55</v>
      </c>
      <c r="F44" s="110">
        <v>3601037</v>
      </c>
      <c r="G44" s="111">
        <v>1775777</v>
      </c>
      <c r="H44" s="112">
        <v>1825260</v>
      </c>
      <c r="I44" s="113">
        <v>1507142</v>
      </c>
      <c r="J44" s="110">
        <f>+F44-F43</f>
        <v>-1172</v>
      </c>
      <c r="K44" s="114">
        <v>-1681</v>
      </c>
      <c r="L44" s="115">
        <v>509</v>
      </c>
    </row>
    <row r="45" spans="1:12" s="3" customFormat="1" ht="5.25" customHeight="1">
      <c r="A45" s="5"/>
      <c r="B45" s="5"/>
      <c r="C45" s="25"/>
      <c r="D45" s="25"/>
      <c r="E45" s="25"/>
      <c r="F45" s="5"/>
      <c r="G45" s="5"/>
      <c r="H45" s="5"/>
      <c r="I45" s="5"/>
      <c r="J45" s="5"/>
      <c r="K45" s="5"/>
      <c r="L45" s="5"/>
    </row>
    <row r="46" spans="1:12" s="3" customFormat="1" ht="13.5">
      <c r="A46" s="5"/>
      <c r="B46" s="5"/>
      <c r="C46" s="116" t="s">
        <v>43</v>
      </c>
      <c r="D46" s="116"/>
      <c r="E46" s="116" t="s">
        <v>79</v>
      </c>
      <c r="F46" s="5"/>
      <c r="G46" s="5"/>
      <c r="H46" s="5"/>
      <c r="I46" s="5"/>
      <c r="J46" s="5"/>
      <c r="K46" s="5"/>
      <c r="L46" s="5"/>
    </row>
    <row r="47" spans="1:12" s="3" customFormat="1" ht="13.5">
      <c r="A47" s="5"/>
      <c r="B47" s="5"/>
      <c r="C47" s="116"/>
      <c r="D47" s="116"/>
      <c r="E47" s="116" t="s">
        <v>14</v>
      </c>
      <c r="F47" s="5"/>
      <c r="G47" s="5"/>
      <c r="H47" s="5"/>
      <c r="I47" s="5"/>
      <c r="J47" s="5"/>
      <c r="K47" s="5"/>
      <c r="L47" s="5"/>
    </row>
    <row r="48" spans="1:12" s="3" customFormat="1" ht="13.5">
      <c r="A48" s="5"/>
      <c r="B48" s="5"/>
      <c r="C48" s="116" t="s">
        <v>47</v>
      </c>
      <c r="D48" s="116"/>
      <c r="E48" s="116" t="s">
        <v>3</v>
      </c>
      <c r="F48" s="116"/>
      <c r="G48" s="116"/>
      <c r="H48" s="116"/>
      <c r="I48" s="116"/>
      <c r="J48" s="116"/>
      <c r="K48" s="116"/>
      <c r="L48" s="116"/>
    </row>
    <row r="49" spans="1:12" s="3" customFormat="1" ht="13.5">
      <c r="A49" s="5"/>
      <c r="B49" s="5"/>
      <c r="C49" s="116"/>
      <c r="D49" s="116"/>
      <c r="E49" s="116" t="s">
        <v>42</v>
      </c>
      <c r="F49" s="5"/>
      <c r="G49" s="5"/>
      <c r="H49" s="5"/>
      <c r="I49" s="5"/>
      <c r="J49" s="5"/>
      <c r="K49" s="5"/>
      <c r="L49" s="5"/>
    </row>
    <row r="50" spans="3:12" s="3" customFormat="1" ht="13.5">
      <c r="C50" s="116"/>
      <c r="D50" s="116"/>
      <c r="E50" s="116" t="s">
        <v>80</v>
      </c>
      <c r="F50" s="5"/>
      <c r="G50" s="5"/>
      <c r="H50" s="5"/>
      <c r="I50" s="5"/>
      <c r="J50" s="5"/>
      <c r="K50" s="5"/>
      <c r="L50" s="5"/>
    </row>
    <row r="51" spans="1:12" ht="13.5">
      <c r="A51" s="5"/>
      <c r="B51" s="5"/>
      <c r="C51" s="116" t="s">
        <v>6</v>
      </c>
      <c r="D51" s="116"/>
      <c r="E51" s="116" t="s">
        <v>78</v>
      </c>
      <c r="F51" s="5"/>
      <c r="G51" s="5"/>
      <c r="H51" s="5"/>
      <c r="I51" s="5"/>
      <c r="J51" s="5"/>
      <c r="K51" s="4"/>
      <c r="L51" s="4"/>
    </row>
    <row r="52" spans="1:12" ht="5.25" customHeight="1" hidden="1">
      <c r="A52" s="5"/>
      <c r="B52" s="5"/>
      <c r="C52" s="116"/>
      <c r="D52" s="117"/>
      <c r="E52" s="117"/>
      <c r="F52" s="117"/>
      <c r="G52" s="117"/>
      <c r="H52" s="117"/>
      <c r="I52" s="117"/>
      <c r="J52" s="117"/>
      <c r="K52" s="4"/>
      <c r="L52" s="4"/>
    </row>
    <row r="53" spans="1:12" ht="13.5" customHeight="1">
      <c r="A53" s="4"/>
      <c r="B53" s="4"/>
      <c r="C53" s="117"/>
      <c r="D53" s="117"/>
      <c r="E53" s="117"/>
      <c r="F53" s="117"/>
      <c r="G53" s="117"/>
      <c r="H53" s="117"/>
      <c r="I53" s="117"/>
      <c r="J53" s="117"/>
      <c r="K53" s="4"/>
      <c r="L53" s="4"/>
    </row>
    <row r="54" spans="1:10" ht="13.5" customHeight="1">
      <c r="A54" s="4"/>
      <c r="B54" s="4"/>
      <c r="C54" s="118"/>
      <c r="D54" s="118"/>
      <c r="E54" s="118"/>
      <c r="F54" s="118"/>
      <c r="G54" s="118"/>
      <c r="H54" s="118"/>
      <c r="I54" s="4"/>
      <c r="J54" s="4"/>
    </row>
    <row r="55" spans="1:10" ht="13.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3.5">
      <c r="A56" s="4"/>
      <c r="B56" s="4"/>
      <c r="C56" s="117"/>
      <c r="D56" s="117"/>
      <c r="E56" s="117"/>
      <c r="F56" s="4"/>
      <c r="G56" s="4"/>
      <c r="H56" s="4"/>
      <c r="I56" s="4"/>
      <c r="J56" s="4"/>
    </row>
    <row r="57" spans="1:5" ht="13.5">
      <c r="A57" s="4"/>
      <c r="C57" s="1"/>
      <c r="D57" s="1"/>
      <c r="E57" s="1"/>
    </row>
    <row r="58" spans="1:5" ht="13.5">
      <c r="A58" s="4"/>
      <c r="C58" s="1"/>
      <c r="D58" s="1"/>
      <c r="E58" s="1"/>
    </row>
    <row r="59" spans="1:5" ht="13.5">
      <c r="A59" s="4"/>
      <c r="C59" s="1"/>
      <c r="D59" s="1"/>
      <c r="E59" s="1"/>
    </row>
  </sheetData>
  <sheetProtection/>
  <mergeCells count="13">
    <mergeCell ref="B32:B44"/>
    <mergeCell ref="A19:G19"/>
    <mergeCell ref="J20:L20"/>
    <mergeCell ref="F21:I21"/>
    <mergeCell ref="J21:L21"/>
    <mergeCell ref="B22:C22"/>
    <mergeCell ref="B23:B31"/>
    <mergeCell ref="C1:L1"/>
    <mergeCell ref="C2:L2"/>
    <mergeCell ref="C3:L3"/>
    <mergeCell ref="J4:L4"/>
    <mergeCell ref="H5:L5"/>
    <mergeCell ref="A12:G12"/>
  </mergeCells>
  <printOptions horizontalCentered="1" verticalCentered="1"/>
  <pageMargins left="0.4724409448818898" right="0.3937007874015748" top="0.31496062992125984" bottom="0.31496062992125984" header="0.35433070866141736" footer="0.5905511811023623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showGridLines="0" zoomScale="85" zoomScaleNormal="85" zoomScaleSheetLayoutView="100" zoomScalePageLayoutView="0" workbookViewId="0" topLeftCell="A13">
      <selection activeCell="T29" sqref="T29"/>
    </sheetView>
  </sheetViews>
  <sheetFormatPr defaultColWidth="9.00390625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.00390625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390625" style="1" customWidth="1"/>
    <col min="15" max="15" width="2.625" style="1" customWidth="1"/>
    <col min="16" max="16" width="6.625" style="1" customWidth="1"/>
    <col min="17" max="17" width="3.375" style="1" customWidth="1"/>
    <col min="18" max="18" width="9.00390625" style="1" bestFit="1" customWidth="1"/>
    <col min="19" max="19" width="9.00390625" style="1" customWidth="1"/>
    <col min="20" max="20" width="9.00390625" style="1" bestFit="1" customWidth="1"/>
    <col min="21" max="16384" width="9.00390625" style="1" customWidth="1"/>
  </cols>
  <sheetData>
    <row r="1" spans="1:16" ht="18.75" customHeight="1">
      <c r="A1" s="296" t="s">
        <v>54</v>
      </c>
      <c r="B1" s="297"/>
      <c r="C1" s="297"/>
      <c r="D1" s="297"/>
      <c r="E1" s="297"/>
      <c r="F1" s="297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9.5" customHeight="1">
      <c r="A2" s="120"/>
      <c r="B2" s="26" t="s">
        <v>63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9.5" customHeight="1">
      <c r="A3" s="120"/>
      <c r="B3" s="122" t="s">
        <v>81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5.5" customHeight="1">
      <c r="A4" s="119"/>
      <c r="B4" s="298" t="s">
        <v>83</v>
      </c>
      <c r="C4" s="298"/>
      <c r="D4" s="298"/>
      <c r="E4" s="298"/>
      <c r="F4" s="298"/>
      <c r="G4" s="123"/>
      <c r="H4" s="124"/>
      <c r="I4" s="299"/>
      <c r="J4" s="299"/>
      <c r="K4" s="299"/>
      <c r="L4" s="299"/>
      <c r="M4" s="300" t="s">
        <v>84</v>
      </c>
      <c r="N4" s="300"/>
      <c r="O4" s="300"/>
      <c r="P4" s="300"/>
    </row>
    <row r="5" spans="1:29" s="3" customFormat="1" ht="19.5" customHeight="1">
      <c r="A5" s="5"/>
      <c r="B5" s="125"/>
      <c r="C5" s="301" t="s">
        <v>86</v>
      </c>
      <c r="D5" s="302"/>
      <c r="E5" s="303"/>
      <c r="F5" s="304">
        <v>3602209</v>
      </c>
      <c r="G5" s="305"/>
      <c r="H5" s="126"/>
      <c r="I5" s="306" t="s">
        <v>88</v>
      </c>
      <c r="J5" s="306"/>
      <c r="K5" s="306"/>
      <c r="L5" s="306"/>
      <c r="M5" s="306" t="s">
        <v>89</v>
      </c>
      <c r="N5" s="306"/>
      <c r="O5" s="306"/>
      <c r="P5" s="30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9.5" customHeight="1">
      <c r="A6" s="5"/>
      <c r="B6" s="125"/>
      <c r="C6" s="307" t="s">
        <v>90</v>
      </c>
      <c r="D6" s="308"/>
      <c r="E6" s="309"/>
      <c r="F6" s="310">
        <f>K6+O6</f>
        <v>17926</v>
      </c>
      <c r="G6" s="311"/>
      <c r="H6" s="127"/>
      <c r="I6" s="307" t="s">
        <v>91</v>
      </c>
      <c r="J6" s="309"/>
      <c r="K6" s="312">
        <v>1861</v>
      </c>
      <c r="L6" s="312"/>
      <c r="M6" s="307" t="s">
        <v>92</v>
      </c>
      <c r="N6" s="309"/>
      <c r="O6" s="312">
        <v>16065</v>
      </c>
      <c r="P6" s="31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9.5" customHeight="1">
      <c r="A7" s="5"/>
      <c r="B7" s="125"/>
      <c r="C7" s="313" t="s">
        <v>2</v>
      </c>
      <c r="D7" s="314"/>
      <c r="E7" s="315"/>
      <c r="F7" s="316">
        <f>K7+O7</f>
        <v>19098</v>
      </c>
      <c r="G7" s="317"/>
      <c r="H7" s="128"/>
      <c r="I7" s="313" t="s">
        <v>94</v>
      </c>
      <c r="J7" s="315"/>
      <c r="K7" s="318">
        <v>3542</v>
      </c>
      <c r="L7" s="318"/>
      <c r="M7" s="313" t="s">
        <v>95</v>
      </c>
      <c r="N7" s="315"/>
      <c r="O7" s="318">
        <v>15556</v>
      </c>
      <c r="P7" s="31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129"/>
      <c r="C8" s="319" t="s">
        <v>96</v>
      </c>
      <c r="D8" s="320"/>
      <c r="E8" s="321"/>
      <c r="F8" s="325">
        <f>F5+F6-F7</f>
        <v>3601037</v>
      </c>
      <c r="G8" s="326"/>
      <c r="H8" s="130"/>
      <c r="I8" s="327" t="s">
        <v>23</v>
      </c>
      <c r="J8" s="328"/>
      <c r="K8" s="329">
        <f>K6-K7</f>
        <v>-1681</v>
      </c>
      <c r="L8" s="330"/>
      <c r="M8" s="327" t="s">
        <v>97</v>
      </c>
      <c r="N8" s="328"/>
      <c r="O8" s="333">
        <f>O6-O7</f>
        <v>509</v>
      </c>
      <c r="P8" s="33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129"/>
      <c r="C9" s="322"/>
      <c r="D9" s="323"/>
      <c r="E9" s="324"/>
      <c r="F9" s="325"/>
      <c r="G9" s="326"/>
      <c r="H9" s="131"/>
      <c r="I9" s="313" t="s">
        <v>99</v>
      </c>
      <c r="J9" s="315"/>
      <c r="K9" s="331"/>
      <c r="L9" s="332"/>
      <c r="M9" s="313" t="s">
        <v>100</v>
      </c>
      <c r="N9" s="315"/>
      <c r="O9" s="333"/>
      <c r="P9" s="33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6" ht="17.25" customHeight="1">
      <c r="A10" s="4"/>
      <c r="B10" s="132"/>
      <c r="C10" s="133"/>
      <c r="D10" s="133"/>
      <c r="E10" s="334"/>
      <c r="F10" s="335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.75" customHeight="1">
      <c r="A11" s="134"/>
      <c r="B11" s="135" t="s">
        <v>93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</row>
    <row r="12" spans="1:17" ht="13.5" customHeight="1">
      <c r="A12" s="4"/>
      <c r="B12" s="137"/>
      <c r="C12" s="138"/>
      <c r="D12" s="138"/>
      <c r="E12" s="138"/>
      <c r="F12" s="138"/>
      <c r="G12" s="4"/>
      <c r="H12" s="4"/>
      <c r="I12" s="4"/>
      <c r="J12" s="4"/>
      <c r="K12" s="4"/>
      <c r="L12" s="4"/>
      <c r="M12" s="4"/>
      <c r="N12" s="138"/>
      <c r="O12" s="138"/>
      <c r="P12" s="138"/>
      <c r="Q12" s="139"/>
    </row>
    <row r="13" spans="1:17" ht="19.5" customHeight="1">
      <c r="A13" s="4"/>
      <c r="B13" s="140"/>
      <c r="C13" s="141"/>
      <c r="D13" s="141"/>
      <c r="E13" s="142"/>
      <c r="F13" s="142"/>
      <c r="G13" s="143"/>
      <c r="H13" s="143"/>
      <c r="I13" s="4"/>
      <c r="J13" s="141"/>
      <c r="K13" s="141"/>
      <c r="L13" s="141"/>
      <c r="M13" s="4"/>
      <c r="N13" s="138"/>
      <c r="O13" s="138"/>
      <c r="P13" s="138"/>
      <c r="Q13" s="139"/>
    </row>
    <row r="14" spans="1:17" ht="19.5" customHeight="1">
      <c r="A14" s="4"/>
      <c r="B14" s="144"/>
      <c r="C14" s="141"/>
      <c r="D14" s="141"/>
      <c r="E14" s="142"/>
      <c r="F14" s="142"/>
      <c r="G14" s="4"/>
      <c r="H14" s="4"/>
      <c r="I14" s="4"/>
      <c r="J14" s="145"/>
      <c r="K14" s="145"/>
      <c r="L14" s="145"/>
      <c r="M14" s="4"/>
      <c r="N14" s="138"/>
      <c r="O14" s="138"/>
      <c r="P14" s="138"/>
      <c r="Q14" s="139"/>
    </row>
    <row r="15" spans="1:17" ht="19.5" customHeight="1">
      <c r="A15" s="4"/>
      <c r="B15" s="144"/>
      <c r="C15" s="141"/>
      <c r="D15" s="141"/>
      <c r="E15" s="142"/>
      <c r="F15" s="142"/>
      <c r="G15" s="4"/>
      <c r="H15" s="4"/>
      <c r="I15" s="4"/>
      <c r="J15" s="145"/>
      <c r="K15" s="145"/>
      <c r="L15" s="145"/>
      <c r="M15" s="4"/>
      <c r="N15" s="138"/>
      <c r="O15" s="138"/>
      <c r="P15" s="138"/>
      <c r="Q15" s="139"/>
    </row>
    <row r="16" spans="1:17" ht="19.5" customHeight="1">
      <c r="A16" s="4"/>
      <c r="B16" s="146"/>
      <c r="C16" s="141"/>
      <c r="D16" s="141"/>
      <c r="E16" s="142"/>
      <c r="F16" s="142"/>
      <c r="G16" s="4"/>
      <c r="H16" s="4"/>
      <c r="I16" s="4"/>
      <c r="J16" s="145"/>
      <c r="K16" s="145"/>
      <c r="L16" s="145"/>
      <c r="M16" s="4"/>
      <c r="N16" s="138"/>
      <c r="O16" s="138"/>
      <c r="P16" s="138"/>
      <c r="Q16" s="139"/>
    </row>
    <row r="17" spans="1:16" ht="19.5" customHeight="1">
      <c r="A17" s="4"/>
      <c r="B17" s="144"/>
      <c r="C17" s="141"/>
      <c r="D17" s="141"/>
      <c r="E17" s="142"/>
      <c r="F17" s="142"/>
      <c r="G17" s="4"/>
      <c r="H17" s="4"/>
      <c r="I17" s="4"/>
      <c r="J17" s="145"/>
      <c r="K17" s="145"/>
      <c r="L17" s="145"/>
      <c r="M17" s="4"/>
      <c r="N17" s="4"/>
      <c r="O17" s="4"/>
      <c r="P17" s="4"/>
    </row>
    <row r="18" spans="1:16" ht="19.5" customHeight="1">
      <c r="A18" s="4"/>
      <c r="B18" s="144"/>
      <c r="C18" s="141"/>
      <c r="D18" s="141"/>
      <c r="E18" s="142"/>
      <c r="F18" s="142"/>
      <c r="G18" s="4"/>
      <c r="H18" s="4"/>
      <c r="I18" s="4"/>
      <c r="J18" s="145"/>
      <c r="K18" s="145"/>
      <c r="L18" s="145"/>
      <c r="M18" s="4"/>
      <c r="N18" s="4"/>
      <c r="O18" s="4"/>
      <c r="P18" s="4"/>
    </row>
    <row r="19" spans="1:16" ht="19.5" customHeight="1">
      <c r="A19" s="4"/>
      <c r="B19" s="144"/>
      <c r="C19" s="141"/>
      <c r="D19" s="141"/>
      <c r="E19" s="142"/>
      <c r="F19" s="142"/>
      <c r="G19" s="4"/>
      <c r="H19" s="4"/>
      <c r="I19" s="4"/>
      <c r="J19" s="145"/>
      <c r="K19" s="145"/>
      <c r="L19" s="145"/>
      <c r="M19" s="4"/>
      <c r="N19" s="4"/>
      <c r="O19" s="4"/>
      <c r="P19" s="4"/>
    </row>
    <row r="20" spans="1:16" ht="19.5" customHeight="1">
      <c r="A20" s="4"/>
      <c r="B20" s="144"/>
      <c r="C20" s="141"/>
      <c r="D20" s="141"/>
      <c r="E20" s="142"/>
      <c r="F20" s="142"/>
      <c r="G20" s="4"/>
      <c r="H20" s="4"/>
      <c r="I20" s="4"/>
      <c r="J20" s="147"/>
      <c r="K20" s="147"/>
      <c r="L20" s="147"/>
      <c r="M20" s="4"/>
      <c r="N20" s="4"/>
      <c r="O20" s="4"/>
      <c r="P20" s="4"/>
    </row>
    <row r="21" spans="1:16" ht="19.5" customHeight="1">
      <c r="A21" s="4"/>
      <c r="B21" s="144"/>
      <c r="C21" s="141"/>
      <c r="D21" s="141"/>
      <c r="E21" s="142"/>
      <c r="F21" s="142"/>
      <c r="G21" s="4"/>
      <c r="H21" s="4"/>
      <c r="I21" s="4"/>
      <c r="J21" s="148"/>
      <c r="K21" s="148"/>
      <c r="L21" s="148"/>
      <c r="M21" s="4"/>
      <c r="N21" s="4"/>
      <c r="O21" s="4"/>
      <c r="P21" s="4"/>
    </row>
    <row r="22" spans="1:16" ht="19.5" customHeight="1">
      <c r="A22" s="4"/>
      <c r="B22" s="144"/>
      <c r="C22" s="141"/>
      <c r="D22" s="141"/>
      <c r="E22" s="142"/>
      <c r="F22" s="142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4"/>
      <c r="B23" s="144"/>
      <c r="C23" s="141"/>
      <c r="D23" s="141"/>
      <c r="E23" s="142"/>
      <c r="F23" s="142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>
      <c r="A24" s="4"/>
      <c r="B24" s="144"/>
      <c r="C24" s="141"/>
      <c r="D24" s="141"/>
      <c r="E24" s="142"/>
      <c r="F24" s="142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9.5" customHeight="1">
      <c r="A25" s="4"/>
      <c r="B25" s="144"/>
      <c r="C25" s="141"/>
      <c r="D25" s="141"/>
      <c r="E25" s="142"/>
      <c r="F25" s="142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9.5" customHeight="1">
      <c r="A26" s="4"/>
      <c r="B26" s="144"/>
      <c r="C26" s="141"/>
      <c r="D26" s="141"/>
      <c r="E26" s="142"/>
      <c r="F26" s="142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30.75" customHeight="1">
      <c r="A27" s="336" t="s">
        <v>101</v>
      </c>
      <c r="B27" s="337"/>
      <c r="C27" s="337"/>
      <c r="D27" s="337"/>
      <c r="E27" s="4"/>
      <c r="F27" s="4"/>
      <c r="G27" s="141"/>
      <c r="H27" s="141"/>
      <c r="I27" s="132"/>
      <c r="J27" s="4"/>
      <c r="K27" s="4"/>
      <c r="L27" s="4"/>
      <c r="M27" s="4"/>
      <c r="N27" s="4"/>
      <c r="O27" s="4"/>
      <c r="P27" s="4"/>
    </row>
    <row r="28" spans="1:16" ht="24.75" customHeight="1">
      <c r="A28" s="4"/>
      <c r="B28" s="338" t="s">
        <v>214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</row>
    <row r="29" spans="1:16" ht="24.75" customHeight="1">
      <c r="A29" s="14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</row>
    <row r="30" spans="1:17" ht="13.5">
      <c r="A30" s="4"/>
      <c r="B30" s="150"/>
      <c r="C30" s="340" t="s">
        <v>102</v>
      </c>
      <c r="D30" s="341"/>
      <c r="E30" s="341"/>
      <c r="F30" s="342"/>
      <c r="G30" s="341"/>
      <c r="H30" s="151"/>
      <c r="I30" s="152"/>
      <c r="J30" s="340" t="s">
        <v>103</v>
      </c>
      <c r="K30" s="340"/>
      <c r="L30" s="343"/>
      <c r="M30" s="343"/>
      <c r="N30" s="343"/>
      <c r="O30" s="343"/>
      <c r="P30" s="343"/>
      <c r="Q30" s="153"/>
    </row>
    <row r="31" spans="1:17" ht="15" customHeight="1">
      <c r="A31" s="4"/>
      <c r="B31" s="154" t="s">
        <v>105</v>
      </c>
      <c r="C31" s="155" t="s">
        <v>106</v>
      </c>
      <c r="D31" s="156" t="s">
        <v>107</v>
      </c>
      <c r="E31" s="154" t="s">
        <v>105</v>
      </c>
      <c r="F31" s="155" t="s">
        <v>48</v>
      </c>
      <c r="G31" s="157" t="s">
        <v>107</v>
      </c>
      <c r="H31" s="158"/>
      <c r="I31" s="154" t="s">
        <v>105</v>
      </c>
      <c r="J31" s="155" t="s">
        <v>108</v>
      </c>
      <c r="K31" s="344" t="s">
        <v>109</v>
      </c>
      <c r="L31" s="345"/>
      <c r="M31" s="154" t="s">
        <v>105</v>
      </c>
      <c r="N31" s="155" t="s">
        <v>33</v>
      </c>
      <c r="O31" s="346" t="s">
        <v>110</v>
      </c>
      <c r="P31" s="347"/>
      <c r="Q31" s="153"/>
    </row>
    <row r="32" spans="1:16" ht="15" customHeight="1">
      <c r="A32" s="4"/>
      <c r="B32" s="159" t="s">
        <v>111</v>
      </c>
      <c r="C32" s="160" t="s">
        <v>112</v>
      </c>
      <c r="D32" s="161">
        <v>786674</v>
      </c>
      <c r="E32" s="159" t="s">
        <v>111</v>
      </c>
      <c r="F32" s="160" t="s">
        <v>113</v>
      </c>
      <c r="G32" s="161">
        <v>43172</v>
      </c>
      <c r="H32" s="162"/>
      <c r="I32" s="159" t="s">
        <v>111</v>
      </c>
      <c r="J32" s="160" t="s">
        <v>82</v>
      </c>
      <c r="K32" s="163"/>
      <c r="L32" s="164">
        <v>169</v>
      </c>
      <c r="M32" s="159" t="s">
        <v>111</v>
      </c>
      <c r="N32" s="160" t="s">
        <v>114</v>
      </c>
      <c r="O32" s="163"/>
      <c r="P32" s="165">
        <v>205</v>
      </c>
    </row>
    <row r="33" spans="1:16" ht="15" customHeight="1">
      <c r="A33" s="4"/>
      <c r="B33" s="166" t="s">
        <v>115</v>
      </c>
      <c r="C33" s="167" t="s">
        <v>116</v>
      </c>
      <c r="D33" s="168">
        <v>684627</v>
      </c>
      <c r="E33" s="166" t="s">
        <v>115</v>
      </c>
      <c r="F33" s="167" t="s">
        <v>117</v>
      </c>
      <c r="G33" s="168">
        <v>36540</v>
      </c>
      <c r="H33" s="162"/>
      <c r="I33" s="169" t="s">
        <v>115</v>
      </c>
      <c r="J33" s="167" t="s">
        <v>118</v>
      </c>
      <c r="K33" s="170"/>
      <c r="L33" s="171">
        <v>132</v>
      </c>
      <c r="M33" s="166" t="s">
        <v>115</v>
      </c>
      <c r="N33" s="167" t="s">
        <v>119</v>
      </c>
      <c r="O33" s="170"/>
      <c r="P33" s="172">
        <v>179</v>
      </c>
    </row>
    <row r="34" spans="1:16" ht="15" customHeight="1">
      <c r="A34" s="4"/>
      <c r="B34" s="166" t="s">
        <v>120</v>
      </c>
      <c r="C34" s="167" t="s">
        <v>121</v>
      </c>
      <c r="D34" s="168">
        <v>243029</v>
      </c>
      <c r="E34" s="166" t="s">
        <v>120</v>
      </c>
      <c r="F34" s="167" t="s">
        <v>122</v>
      </c>
      <c r="G34" s="168">
        <v>31621</v>
      </c>
      <c r="H34" s="173"/>
      <c r="I34" s="169" t="s">
        <v>120</v>
      </c>
      <c r="J34" s="167" t="s">
        <v>123</v>
      </c>
      <c r="K34" s="170"/>
      <c r="L34" s="171">
        <v>23</v>
      </c>
      <c r="M34" s="166" t="s">
        <v>120</v>
      </c>
      <c r="N34" s="167" t="s">
        <v>124</v>
      </c>
      <c r="O34" s="170"/>
      <c r="P34" s="172">
        <v>159</v>
      </c>
    </row>
    <row r="35" spans="1:16" ht="15" customHeight="1">
      <c r="A35" s="4"/>
      <c r="B35" s="166" t="s">
        <v>126</v>
      </c>
      <c r="C35" s="167" t="s">
        <v>127</v>
      </c>
      <c r="D35" s="168">
        <v>187087</v>
      </c>
      <c r="E35" s="166" t="s">
        <v>126</v>
      </c>
      <c r="F35" s="167" t="s">
        <v>128</v>
      </c>
      <c r="G35" s="168">
        <v>28708</v>
      </c>
      <c r="H35" s="173"/>
      <c r="I35" s="169" t="s">
        <v>126</v>
      </c>
      <c r="J35" s="167" t="s">
        <v>130</v>
      </c>
      <c r="K35" s="170"/>
      <c r="L35" s="171">
        <v>20</v>
      </c>
      <c r="M35" s="166" t="s">
        <v>126</v>
      </c>
      <c r="N35" s="167" t="s">
        <v>87</v>
      </c>
      <c r="O35" s="170"/>
      <c r="P35" s="172">
        <v>128</v>
      </c>
    </row>
    <row r="36" spans="1:16" ht="15" customHeight="1">
      <c r="A36" s="4"/>
      <c r="B36" s="174" t="s">
        <v>131</v>
      </c>
      <c r="C36" s="175" t="s">
        <v>132</v>
      </c>
      <c r="D36" s="176">
        <v>165417</v>
      </c>
      <c r="E36" s="174" t="s">
        <v>131</v>
      </c>
      <c r="F36" s="175" t="s">
        <v>133</v>
      </c>
      <c r="G36" s="176">
        <v>18116</v>
      </c>
      <c r="H36" s="173"/>
      <c r="I36" s="174" t="s">
        <v>131</v>
      </c>
      <c r="J36" s="175" t="s">
        <v>134</v>
      </c>
      <c r="K36" s="177"/>
      <c r="L36" s="178">
        <v>18</v>
      </c>
      <c r="M36" s="174" t="s">
        <v>131</v>
      </c>
      <c r="N36" s="175" t="s">
        <v>135</v>
      </c>
      <c r="O36" s="177"/>
      <c r="P36" s="179">
        <v>125</v>
      </c>
    </row>
    <row r="37" spans="1:16" ht="15" customHeight="1">
      <c r="A37" s="4"/>
      <c r="B37" s="180"/>
      <c r="C37" s="181"/>
      <c r="D37" s="182"/>
      <c r="E37" s="180"/>
      <c r="F37" s="181"/>
      <c r="G37" s="182"/>
      <c r="H37" s="182"/>
      <c r="I37" s="183"/>
      <c r="J37" s="184"/>
      <c r="K37" s="185"/>
      <c r="L37" s="185"/>
      <c r="M37" s="180"/>
      <c r="N37" s="180"/>
      <c r="O37" s="181"/>
      <c r="P37" s="182"/>
    </row>
    <row r="38" spans="1:17" ht="13.5">
      <c r="A38" s="4"/>
      <c r="B38" s="150"/>
      <c r="C38" s="340" t="s">
        <v>138</v>
      </c>
      <c r="D38" s="341"/>
      <c r="E38" s="341"/>
      <c r="F38" s="342"/>
      <c r="G38" s="341"/>
      <c r="H38" s="151"/>
      <c r="I38" s="152"/>
      <c r="J38" s="340" t="s">
        <v>139</v>
      </c>
      <c r="K38" s="340"/>
      <c r="L38" s="340"/>
      <c r="M38" s="340"/>
      <c r="N38" s="340"/>
      <c r="O38" s="340"/>
      <c r="P38" s="340"/>
      <c r="Q38" s="153"/>
    </row>
    <row r="39" spans="1:17" ht="15" customHeight="1">
      <c r="A39" s="4"/>
      <c r="B39" s="154" t="s">
        <v>105</v>
      </c>
      <c r="C39" s="155" t="s">
        <v>140</v>
      </c>
      <c r="D39" s="186" t="s">
        <v>141</v>
      </c>
      <c r="E39" s="154" t="s">
        <v>105</v>
      </c>
      <c r="F39" s="155" t="s">
        <v>140</v>
      </c>
      <c r="G39" s="187" t="s">
        <v>110</v>
      </c>
      <c r="H39" s="158"/>
      <c r="I39" s="154" t="s">
        <v>105</v>
      </c>
      <c r="J39" s="155" t="s">
        <v>108</v>
      </c>
      <c r="K39" s="344" t="s">
        <v>109</v>
      </c>
      <c r="L39" s="348"/>
      <c r="M39" s="154" t="s">
        <v>105</v>
      </c>
      <c r="N39" s="155" t="s">
        <v>33</v>
      </c>
      <c r="O39" s="349" t="s">
        <v>110</v>
      </c>
      <c r="P39" s="350"/>
      <c r="Q39" s="153"/>
    </row>
    <row r="40" spans="1:16" ht="15" customHeight="1">
      <c r="A40" s="4"/>
      <c r="B40" s="169" t="s">
        <v>111</v>
      </c>
      <c r="C40" s="167" t="s">
        <v>134</v>
      </c>
      <c r="D40" s="188">
        <v>8</v>
      </c>
      <c r="E40" s="159" t="s">
        <v>111</v>
      </c>
      <c r="F40" s="160" t="s">
        <v>142</v>
      </c>
      <c r="G40" s="161">
        <v>359</v>
      </c>
      <c r="H40" s="162"/>
      <c r="I40" s="159" t="s">
        <v>111</v>
      </c>
      <c r="J40" s="160" t="s">
        <v>143</v>
      </c>
      <c r="K40" s="163"/>
      <c r="L40" s="164">
        <v>364</v>
      </c>
      <c r="M40" s="159" t="s">
        <v>111</v>
      </c>
      <c r="N40" s="160" t="s">
        <v>124</v>
      </c>
      <c r="O40" s="163"/>
      <c r="P40" s="165">
        <v>116</v>
      </c>
    </row>
    <row r="41" spans="1:16" ht="15" customHeight="1">
      <c r="A41" s="4"/>
      <c r="B41" s="169" t="s">
        <v>45</v>
      </c>
      <c r="C41" s="167" t="s">
        <v>45</v>
      </c>
      <c r="D41" s="189" t="s">
        <v>45</v>
      </c>
      <c r="E41" s="166" t="s">
        <v>115</v>
      </c>
      <c r="F41" s="167" t="s">
        <v>119</v>
      </c>
      <c r="G41" s="168">
        <v>265</v>
      </c>
      <c r="H41" s="162"/>
      <c r="I41" s="169" t="s">
        <v>115</v>
      </c>
      <c r="J41" s="167" t="s">
        <v>82</v>
      </c>
      <c r="K41" s="170"/>
      <c r="L41" s="171">
        <v>190</v>
      </c>
      <c r="M41" s="166" t="s">
        <v>115</v>
      </c>
      <c r="N41" s="167" t="s">
        <v>87</v>
      </c>
      <c r="O41" s="170"/>
      <c r="P41" s="172">
        <v>76</v>
      </c>
    </row>
    <row r="42" spans="1:16" ht="15" customHeight="1">
      <c r="A42" s="4"/>
      <c r="B42" s="166" t="s">
        <v>45</v>
      </c>
      <c r="C42" s="167" t="s">
        <v>45</v>
      </c>
      <c r="D42" s="189" t="s">
        <v>144</v>
      </c>
      <c r="E42" s="166" t="s">
        <v>145</v>
      </c>
      <c r="F42" s="167" t="s">
        <v>135</v>
      </c>
      <c r="G42" s="168">
        <v>129</v>
      </c>
      <c r="H42" s="162"/>
      <c r="I42" s="166" t="s">
        <v>120</v>
      </c>
      <c r="J42" s="167" t="s">
        <v>118</v>
      </c>
      <c r="K42" s="170"/>
      <c r="L42" s="171">
        <v>183</v>
      </c>
      <c r="M42" s="166" t="s">
        <v>115</v>
      </c>
      <c r="N42" s="167" t="s">
        <v>114</v>
      </c>
      <c r="O42" s="170"/>
      <c r="P42" s="172">
        <v>76</v>
      </c>
    </row>
    <row r="43" spans="1:16" ht="15" customHeight="1">
      <c r="A43" s="4"/>
      <c r="B43" s="166" t="s">
        <v>45</v>
      </c>
      <c r="C43" s="167" t="s">
        <v>45</v>
      </c>
      <c r="D43" s="189" t="s">
        <v>45</v>
      </c>
      <c r="E43" s="166" t="s">
        <v>145</v>
      </c>
      <c r="F43" s="167" t="s">
        <v>114</v>
      </c>
      <c r="G43" s="168">
        <v>129</v>
      </c>
      <c r="H43" s="173"/>
      <c r="I43" s="166" t="s">
        <v>126</v>
      </c>
      <c r="J43" s="167" t="s">
        <v>146</v>
      </c>
      <c r="K43" s="170"/>
      <c r="L43" s="171">
        <v>86</v>
      </c>
      <c r="M43" s="190" t="s">
        <v>126</v>
      </c>
      <c r="N43" s="167" t="s">
        <v>129</v>
      </c>
      <c r="O43" s="170"/>
      <c r="P43" s="172">
        <v>54</v>
      </c>
    </row>
    <row r="44" spans="1:16" ht="15" customHeight="1">
      <c r="A44" s="4"/>
      <c r="B44" s="174" t="s">
        <v>45</v>
      </c>
      <c r="C44" s="175" t="s">
        <v>45</v>
      </c>
      <c r="D44" s="191" t="s">
        <v>45</v>
      </c>
      <c r="E44" s="174" t="s">
        <v>131</v>
      </c>
      <c r="F44" s="175" t="s">
        <v>137</v>
      </c>
      <c r="G44" s="176">
        <v>81</v>
      </c>
      <c r="H44" s="173"/>
      <c r="I44" s="174" t="s">
        <v>131</v>
      </c>
      <c r="J44" s="175" t="s">
        <v>147</v>
      </c>
      <c r="K44" s="177"/>
      <c r="L44" s="178">
        <v>38</v>
      </c>
      <c r="M44" s="174" t="s">
        <v>131</v>
      </c>
      <c r="N44" s="175" t="s">
        <v>148</v>
      </c>
      <c r="O44" s="177"/>
      <c r="P44" s="179">
        <v>52</v>
      </c>
    </row>
    <row r="45" spans="1:22" ht="15" customHeight="1">
      <c r="A45" s="4"/>
      <c r="B45" s="180"/>
      <c r="C45" s="181"/>
      <c r="D45" s="192"/>
      <c r="E45" s="180"/>
      <c r="F45" s="181"/>
      <c r="G45" s="182"/>
      <c r="H45" s="182"/>
      <c r="I45" s="183"/>
      <c r="J45" s="184"/>
      <c r="K45" s="185"/>
      <c r="L45" s="185"/>
      <c r="M45" s="180"/>
      <c r="N45" s="181"/>
      <c r="O45" s="193"/>
      <c r="P45" s="182"/>
      <c r="S45" s="180"/>
      <c r="T45" s="181"/>
      <c r="U45" s="194"/>
      <c r="V45" s="194"/>
    </row>
    <row r="46" spans="1:16" ht="13.5">
      <c r="A46" s="4"/>
      <c r="B46" s="4"/>
      <c r="C46" s="4"/>
      <c r="D46" s="4"/>
      <c r="E46" s="4"/>
      <c r="F46" s="4"/>
      <c r="G46" s="195" t="s">
        <v>149</v>
      </c>
      <c r="H46" s="196"/>
      <c r="I46" s="196"/>
      <c r="J46" s="196"/>
      <c r="K46" s="196"/>
      <c r="L46" s="196"/>
      <c r="M46" s="196"/>
      <c r="N46" s="196"/>
      <c r="O46" s="196"/>
      <c r="P46" s="197"/>
    </row>
    <row r="47" spans="1:16" ht="13.5">
      <c r="A47" s="4"/>
      <c r="B47" s="4"/>
      <c r="C47" s="4"/>
      <c r="D47" s="4"/>
      <c r="E47" s="4"/>
      <c r="F47" s="4"/>
      <c r="G47" s="198" t="s">
        <v>150</v>
      </c>
      <c r="H47" s="199"/>
      <c r="I47" s="199"/>
      <c r="J47" s="199"/>
      <c r="K47" s="199"/>
      <c r="L47" s="199"/>
      <c r="M47" s="199"/>
      <c r="N47" s="199"/>
      <c r="O47" s="199"/>
      <c r="P47" s="200"/>
    </row>
    <row r="48" spans="1:16" ht="13.5">
      <c r="A48" s="4"/>
      <c r="B48" s="4"/>
      <c r="C48" s="4"/>
      <c r="D48" s="4"/>
      <c r="E48" s="4"/>
      <c r="F48" s="4"/>
      <c r="G48" s="201" t="s">
        <v>151</v>
      </c>
      <c r="H48" s="202"/>
      <c r="I48" s="202"/>
      <c r="J48" s="202"/>
      <c r="K48" s="202"/>
      <c r="L48" s="202"/>
      <c r="M48" s="202"/>
      <c r="N48" s="202"/>
      <c r="O48" s="202"/>
      <c r="P48" s="203"/>
    </row>
  </sheetData>
  <sheetProtection/>
  <mergeCells count="39">
    <mergeCell ref="C38:G38"/>
    <mergeCell ref="J38:P38"/>
    <mergeCell ref="K39:L39"/>
    <mergeCell ref="O39:P39"/>
    <mergeCell ref="E10:F10"/>
    <mergeCell ref="A27:D27"/>
    <mergeCell ref="B28:P29"/>
    <mergeCell ref="C30:G30"/>
    <mergeCell ref="J30:P30"/>
    <mergeCell ref="K31:L31"/>
    <mergeCell ref="O31:P31"/>
    <mergeCell ref="C8:E9"/>
    <mergeCell ref="F8:G9"/>
    <mergeCell ref="I8:J8"/>
    <mergeCell ref="K8:L9"/>
    <mergeCell ref="M8:N8"/>
    <mergeCell ref="O8:P9"/>
    <mergeCell ref="I9:J9"/>
    <mergeCell ref="M9:N9"/>
    <mergeCell ref="C7:E7"/>
    <mergeCell ref="F7:G7"/>
    <mergeCell ref="I7:J7"/>
    <mergeCell ref="K7:L7"/>
    <mergeCell ref="M7:N7"/>
    <mergeCell ref="O7:P7"/>
    <mergeCell ref="C6:E6"/>
    <mergeCell ref="F6:G6"/>
    <mergeCell ref="I6:J6"/>
    <mergeCell ref="K6:L6"/>
    <mergeCell ref="M6:N6"/>
    <mergeCell ref="O6:P6"/>
    <mergeCell ref="A1:F1"/>
    <mergeCell ref="B4:F4"/>
    <mergeCell ref="I4:L4"/>
    <mergeCell ref="M4:P4"/>
    <mergeCell ref="C5:E5"/>
    <mergeCell ref="F5:G5"/>
    <mergeCell ref="I5:L5"/>
    <mergeCell ref="M5:P5"/>
  </mergeCells>
  <printOptions horizontalCentered="1"/>
  <pageMargins left="0.5511811023622047" right="0.5118110236220472" top="0.43" bottom="0.37" header="0.31" footer="0.19"/>
  <pageSetup fitToHeight="1" fitToWidth="1" horizontalDpi="600" verticalDpi="6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SheetLayoutView="100" zoomScalePageLayoutView="0" workbookViewId="0" topLeftCell="A1">
      <selection activeCell="N18" sqref="N18"/>
    </sheetView>
  </sheetViews>
  <sheetFormatPr defaultColWidth="6.625" defaultRowHeight="13.5" customHeight="1"/>
  <cols>
    <col min="1" max="1" width="12.625" style="204" customWidth="1"/>
    <col min="2" max="4" width="8.625" style="204" customWidth="1"/>
    <col min="5" max="11" width="7.625" style="204" customWidth="1"/>
    <col min="12" max="12" width="6.625" style="204" bestFit="1" customWidth="1"/>
    <col min="13" max="16384" width="6.625" style="204" customWidth="1"/>
  </cols>
  <sheetData>
    <row r="1" spans="1:14" ht="19.5" customHeight="1">
      <c r="A1" s="351" t="s">
        <v>152</v>
      </c>
      <c r="B1" s="352"/>
      <c r="C1" s="352"/>
      <c r="D1" s="352"/>
      <c r="E1" s="352"/>
      <c r="F1" s="352"/>
      <c r="G1" s="352"/>
      <c r="H1" s="352"/>
      <c r="I1" s="353"/>
      <c r="J1" s="353"/>
      <c r="K1" s="353"/>
      <c r="L1" s="353"/>
      <c r="N1" s="209"/>
    </row>
    <row r="2" spans="1:8" ht="13.5" customHeight="1">
      <c r="A2" s="207"/>
      <c r="B2" s="208"/>
      <c r="C2" s="208"/>
      <c r="D2" s="208"/>
      <c r="E2" s="208"/>
      <c r="F2" s="208"/>
      <c r="G2" s="208"/>
      <c r="H2" s="208"/>
    </row>
    <row r="3" spans="1:17" ht="13.5" customHeight="1">
      <c r="A3" s="210" t="s">
        <v>153</v>
      </c>
      <c r="B3" s="210"/>
      <c r="D3" s="354"/>
      <c r="E3" s="354"/>
      <c r="I3" s="211"/>
      <c r="J3" s="355" t="s">
        <v>156</v>
      </c>
      <c r="K3" s="356"/>
      <c r="L3" s="356"/>
      <c r="P3" s="205"/>
      <c r="Q3" s="205"/>
    </row>
    <row r="4" spans="1:12" ht="13.5" customHeight="1">
      <c r="A4" s="357" t="s">
        <v>157</v>
      </c>
      <c r="B4" s="360" t="s">
        <v>158</v>
      </c>
      <c r="C4" s="361"/>
      <c r="D4" s="361"/>
      <c r="E4" s="362"/>
      <c r="F4" s="363" t="s">
        <v>159</v>
      </c>
      <c r="G4" s="364"/>
      <c r="H4" s="364"/>
      <c r="I4" s="364"/>
      <c r="J4" s="364"/>
      <c r="K4" s="364"/>
      <c r="L4" s="365"/>
    </row>
    <row r="5" spans="1:12" ht="13.5" customHeight="1">
      <c r="A5" s="358"/>
      <c r="B5" s="366" t="s">
        <v>160</v>
      </c>
      <c r="C5" s="367"/>
      <c r="D5" s="368"/>
      <c r="E5" s="369" t="s">
        <v>161</v>
      </c>
      <c r="F5" s="366" t="s">
        <v>162</v>
      </c>
      <c r="G5" s="367"/>
      <c r="H5" s="368"/>
      <c r="I5" s="371" t="s">
        <v>164</v>
      </c>
      <c r="J5" s="367"/>
      <c r="K5" s="368"/>
      <c r="L5" s="369" t="s">
        <v>165</v>
      </c>
    </row>
    <row r="6" spans="1:12" s="205" customFormat="1" ht="13.5" customHeight="1">
      <c r="A6" s="359"/>
      <c r="B6" s="212" t="s">
        <v>166</v>
      </c>
      <c r="C6" s="213" t="s">
        <v>167</v>
      </c>
      <c r="D6" s="214" t="s">
        <v>168</v>
      </c>
      <c r="E6" s="370"/>
      <c r="F6" s="212" t="s">
        <v>169</v>
      </c>
      <c r="G6" s="214" t="s">
        <v>171</v>
      </c>
      <c r="H6" s="214" t="s">
        <v>98</v>
      </c>
      <c r="I6" s="214" t="s">
        <v>172</v>
      </c>
      <c r="J6" s="214" t="s">
        <v>85</v>
      </c>
      <c r="K6" s="214" t="s">
        <v>98</v>
      </c>
      <c r="L6" s="372"/>
    </row>
    <row r="7" spans="1:12" ht="19.5" customHeight="1">
      <c r="A7" s="215" t="s">
        <v>174</v>
      </c>
      <c r="B7" s="216">
        <f aca="true" t="shared" si="0" ref="B7:L7">B8+B22+B33+B44-B9-B11-B21</f>
        <v>3601037</v>
      </c>
      <c r="C7" s="217">
        <f t="shared" si="0"/>
        <v>1775777</v>
      </c>
      <c r="D7" s="217">
        <f t="shared" si="0"/>
        <v>1825260</v>
      </c>
      <c r="E7" s="218">
        <f t="shared" si="0"/>
        <v>1507142</v>
      </c>
      <c r="F7" s="219">
        <f t="shared" si="0"/>
        <v>1861</v>
      </c>
      <c r="G7" s="220">
        <f t="shared" si="0"/>
        <v>3542</v>
      </c>
      <c r="H7" s="220">
        <f t="shared" si="0"/>
        <v>-1681</v>
      </c>
      <c r="I7" s="220">
        <f t="shared" si="0"/>
        <v>16065</v>
      </c>
      <c r="J7" s="220">
        <f t="shared" si="0"/>
        <v>15556</v>
      </c>
      <c r="K7" s="220">
        <f t="shared" si="0"/>
        <v>509</v>
      </c>
      <c r="L7" s="221">
        <f t="shared" si="0"/>
        <v>-1172</v>
      </c>
    </row>
    <row r="8" spans="1:12" ht="12.75" customHeight="1">
      <c r="A8" s="222" t="s">
        <v>175</v>
      </c>
      <c r="B8" s="223">
        <f>SUM(B9:B21)</f>
        <v>563313</v>
      </c>
      <c r="C8" s="224">
        <f>SUM(C9:C21)</f>
        <v>271860</v>
      </c>
      <c r="D8" s="224">
        <f>SUM(D9:D21)</f>
        <v>291453</v>
      </c>
      <c r="E8" s="225">
        <v>254593</v>
      </c>
      <c r="F8" s="226">
        <f aca="true" t="shared" si="1" ref="F8:L8">SUM(F9:F21)</f>
        <v>213</v>
      </c>
      <c r="G8" s="227">
        <f t="shared" si="1"/>
        <v>690</v>
      </c>
      <c r="H8" s="228">
        <f t="shared" si="1"/>
        <v>-477</v>
      </c>
      <c r="I8" s="227">
        <f t="shared" si="1"/>
        <v>2534</v>
      </c>
      <c r="J8" s="228">
        <f t="shared" si="1"/>
        <v>2534</v>
      </c>
      <c r="K8" s="227">
        <f t="shared" si="1"/>
        <v>0</v>
      </c>
      <c r="L8" s="229">
        <f t="shared" si="1"/>
        <v>-477</v>
      </c>
    </row>
    <row r="9" spans="1:12" ht="12.75" customHeight="1">
      <c r="A9" s="230" t="s">
        <v>176</v>
      </c>
      <c r="B9" s="231">
        <v>187087</v>
      </c>
      <c r="C9" s="232">
        <v>92024</v>
      </c>
      <c r="D9" s="232">
        <v>95063</v>
      </c>
      <c r="E9" s="233">
        <v>83686</v>
      </c>
      <c r="F9" s="234">
        <v>76</v>
      </c>
      <c r="G9" s="235">
        <v>205</v>
      </c>
      <c r="H9" s="236">
        <v>-129</v>
      </c>
      <c r="I9" s="235">
        <v>822</v>
      </c>
      <c r="J9" s="236">
        <v>818</v>
      </c>
      <c r="K9" s="235">
        <v>4</v>
      </c>
      <c r="L9" s="237">
        <f aca="true" t="shared" si="2" ref="L9:L21">+K9+H9</f>
        <v>-125</v>
      </c>
    </row>
    <row r="10" spans="1:12" ht="12.75" customHeight="1">
      <c r="A10" s="238" t="s">
        <v>136</v>
      </c>
      <c r="B10" s="231">
        <v>35095</v>
      </c>
      <c r="C10" s="232">
        <v>15837</v>
      </c>
      <c r="D10" s="232">
        <v>19258</v>
      </c>
      <c r="E10" s="233">
        <v>19030</v>
      </c>
      <c r="F10" s="234">
        <v>7</v>
      </c>
      <c r="G10" s="235">
        <v>71</v>
      </c>
      <c r="H10" s="236">
        <v>-64</v>
      </c>
      <c r="I10" s="235">
        <v>228</v>
      </c>
      <c r="J10" s="236">
        <v>214</v>
      </c>
      <c r="K10" s="235">
        <v>14</v>
      </c>
      <c r="L10" s="237">
        <f t="shared" si="2"/>
        <v>-50</v>
      </c>
    </row>
    <row r="11" spans="1:12" ht="12.75" customHeight="1">
      <c r="A11" s="230" t="s">
        <v>177</v>
      </c>
      <c r="B11" s="231">
        <v>107120</v>
      </c>
      <c r="C11" s="232">
        <v>52447</v>
      </c>
      <c r="D11" s="232">
        <v>54673</v>
      </c>
      <c r="E11" s="233">
        <v>46920</v>
      </c>
      <c r="F11" s="234">
        <v>52</v>
      </c>
      <c r="G11" s="235">
        <v>88</v>
      </c>
      <c r="H11" s="236">
        <v>-36</v>
      </c>
      <c r="I11" s="235">
        <v>471</v>
      </c>
      <c r="J11" s="236">
        <v>523</v>
      </c>
      <c r="K11" s="235">
        <v>-52</v>
      </c>
      <c r="L11" s="237">
        <f t="shared" si="2"/>
        <v>-88</v>
      </c>
    </row>
    <row r="12" spans="1:12" ht="12.75" customHeight="1">
      <c r="A12" s="238" t="s">
        <v>70</v>
      </c>
      <c r="B12" s="231">
        <v>64190</v>
      </c>
      <c r="C12" s="232">
        <v>30062</v>
      </c>
      <c r="D12" s="232">
        <v>34128</v>
      </c>
      <c r="E12" s="233">
        <v>30711</v>
      </c>
      <c r="F12" s="234">
        <v>17</v>
      </c>
      <c r="G12" s="235">
        <v>98</v>
      </c>
      <c r="H12" s="236">
        <v>-81</v>
      </c>
      <c r="I12" s="235">
        <v>261</v>
      </c>
      <c r="J12" s="236">
        <v>232</v>
      </c>
      <c r="K12" s="235">
        <v>29</v>
      </c>
      <c r="L12" s="237">
        <f t="shared" si="2"/>
        <v>-52</v>
      </c>
    </row>
    <row r="13" spans="1:12" ht="12.75" customHeight="1">
      <c r="A13" s="238" t="s">
        <v>178</v>
      </c>
      <c r="B13" s="231">
        <v>20378</v>
      </c>
      <c r="C13" s="232">
        <v>9854</v>
      </c>
      <c r="D13" s="232">
        <v>10524</v>
      </c>
      <c r="E13" s="233">
        <v>9835</v>
      </c>
      <c r="F13" s="234">
        <v>9</v>
      </c>
      <c r="G13" s="235">
        <v>33</v>
      </c>
      <c r="H13" s="236">
        <v>-24</v>
      </c>
      <c r="I13" s="235">
        <v>137</v>
      </c>
      <c r="J13" s="236">
        <v>139</v>
      </c>
      <c r="K13" s="235">
        <v>-2</v>
      </c>
      <c r="L13" s="237">
        <f t="shared" si="2"/>
        <v>-26</v>
      </c>
    </row>
    <row r="14" spans="1:12" ht="12.75" customHeight="1">
      <c r="A14" s="238" t="s">
        <v>179</v>
      </c>
      <c r="B14" s="231">
        <v>28320</v>
      </c>
      <c r="C14" s="232">
        <v>13415</v>
      </c>
      <c r="D14" s="232">
        <v>14905</v>
      </c>
      <c r="E14" s="233">
        <v>12091</v>
      </c>
      <c r="F14" s="234">
        <v>13</v>
      </c>
      <c r="G14" s="235">
        <v>41</v>
      </c>
      <c r="H14" s="236">
        <v>-28</v>
      </c>
      <c r="I14" s="235">
        <v>117</v>
      </c>
      <c r="J14" s="236">
        <v>123</v>
      </c>
      <c r="K14" s="235">
        <v>-6</v>
      </c>
      <c r="L14" s="237">
        <f t="shared" si="2"/>
        <v>-34</v>
      </c>
    </row>
    <row r="15" spans="1:12" ht="12.75" customHeight="1">
      <c r="A15" s="238" t="s">
        <v>180</v>
      </c>
      <c r="B15" s="231">
        <v>46114</v>
      </c>
      <c r="C15" s="232">
        <v>22154</v>
      </c>
      <c r="D15" s="232">
        <v>23960</v>
      </c>
      <c r="E15" s="233">
        <v>19207</v>
      </c>
      <c r="F15" s="234">
        <v>14</v>
      </c>
      <c r="G15" s="235">
        <v>43</v>
      </c>
      <c r="H15" s="236">
        <v>-29</v>
      </c>
      <c r="I15" s="235">
        <v>189</v>
      </c>
      <c r="J15" s="236">
        <v>167</v>
      </c>
      <c r="K15" s="235">
        <v>22</v>
      </c>
      <c r="L15" s="237">
        <f t="shared" si="2"/>
        <v>-7</v>
      </c>
    </row>
    <row r="16" spans="1:12" ht="12.75" customHeight="1">
      <c r="A16" s="238" t="s">
        <v>125</v>
      </c>
      <c r="B16" s="231">
        <v>11365</v>
      </c>
      <c r="C16" s="232">
        <v>5382</v>
      </c>
      <c r="D16" s="232">
        <v>5983</v>
      </c>
      <c r="E16" s="233">
        <v>5644</v>
      </c>
      <c r="F16" s="234">
        <v>1</v>
      </c>
      <c r="G16" s="235">
        <v>26</v>
      </c>
      <c r="H16" s="236">
        <v>-25</v>
      </c>
      <c r="I16" s="235">
        <v>56</v>
      </c>
      <c r="J16" s="236">
        <v>53</v>
      </c>
      <c r="K16" s="235">
        <v>3</v>
      </c>
      <c r="L16" s="237">
        <f t="shared" si="2"/>
        <v>-22</v>
      </c>
    </row>
    <row r="17" spans="1:12" ht="12.75" customHeight="1">
      <c r="A17" s="238" t="s">
        <v>76</v>
      </c>
      <c r="B17" s="231">
        <v>6627</v>
      </c>
      <c r="C17" s="232">
        <v>3191</v>
      </c>
      <c r="D17" s="232">
        <v>3436</v>
      </c>
      <c r="E17" s="233">
        <v>2930</v>
      </c>
      <c r="F17" s="234">
        <v>1</v>
      </c>
      <c r="G17" s="235">
        <v>6</v>
      </c>
      <c r="H17" s="236">
        <v>-5</v>
      </c>
      <c r="I17" s="235">
        <v>26</v>
      </c>
      <c r="J17" s="236">
        <v>33</v>
      </c>
      <c r="K17" s="235">
        <v>-7</v>
      </c>
      <c r="L17" s="237">
        <f t="shared" si="2"/>
        <v>-12</v>
      </c>
    </row>
    <row r="18" spans="1:12" ht="12.75" customHeight="1">
      <c r="A18" s="238" t="s">
        <v>181</v>
      </c>
      <c r="B18" s="231">
        <v>7641</v>
      </c>
      <c r="C18" s="232">
        <v>3643</v>
      </c>
      <c r="D18" s="232">
        <v>3998</v>
      </c>
      <c r="E18" s="233">
        <v>3378</v>
      </c>
      <c r="F18" s="234">
        <v>3</v>
      </c>
      <c r="G18" s="235">
        <v>13</v>
      </c>
      <c r="H18" s="236">
        <v>-10</v>
      </c>
      <c r="I18" s="235">
        <v>29</v>
      </c>
      <c r="J18" s="236">
        <v>39</v>
      </c>
      <c r="K18" s="235">
        <v>-10</v>
      </c>
      <c r="L18" s="237">
        <f t="shared" si="2"/>
        <v>-20</v>
      </c>
    </row>
    <row r="19" spans="1:12" ht="12.75" customHeight="1">
      <c r="A19" s="238" t="s">
        <v>183</v>
      </c>
      <c r="B19" s="231">
        <v>5859</v>
      </c>
      <c r="C19" s="232">
        <v>2757</v>
      </c>
      <c r="D19" s="232">
        <v>3102</v>
      </c>
      <c r="E19" s="233">
        <v>2715</v>
      </c>
      <c r="F19" s="234">
        <v>1</v>
      </c>
      <c r="G19" s="235">
        <v>16</v>
      </c>
      <c r="H19" s="236">
        <v>-15</v>
      </c>
      <c r="I19" s="235">
        <v>12</v>
      </c>
      <c r="J19" s="236">
        <v>25</v>
      </c>
      <c r="K19" s="235">
        <v>-13</v>
      </c>
      <c r="L19" s="237">
        <f t="shared" si="2"/>
        <v>-28</v>
      </c>
    </row>
    <row r="20" spans="1:12" ht="12.75" customHeight="1">
      <c r="A20" s="238" t="s">
        <v>61</v>
      </c>
      <c r="B20" s="231">
        <v>6977</v>
      </c>
      <c r="C20" s="232">
        <v>3288</v>
      </c>
      <c r="D20" s="232">
        <v>3689</v>
      </c>
      <c r="E20" s="233">
        <v>3424</v>
      </c>
      <c r="F20" s="234">
        <v>0</v>
      </c>
      <c r="G20" s="235">
        <v>14</v>
      </c>
      <c r="H20" s="236">
        <v>-14</v>
      </c>
      <c r="I20" s="235">
        <v>40</v>
      </c>
      <c r="J20" s="236">
        <v>36</v>
      </c>
      <c r="K20" s="235">
        <v>4</v>
      </c>
      <c r="L20" s="237">
        <f t="shared" si="2"/>
        <v>-10</v>
      </c>
    </row>
    <row r="21" spans="1:12" ht="12.75" customHeight="1">
      <c r="A21" s="230" t="s">
        <v>184</v>
      </c>
      <c r="B21" s="231">
        <v>36540</v>
      </c>
      <c r="C21" s="232">
        <v>17806</v>
      </c>
      <c r="D21" s="232">
        <v>18734</v>
      </c>
      <c r="E21" s="233">
        <v>15022</v>
      </c>
      <c r="F21" s="234">
        <v>19</v>
      </c>
      <c r="G21" s="235">
        <v>36</v>
      </c>
      <c r="H21" s="236">
        <v>-17</v>
      </c>
      <c r="I21" s="235">
        <v>146</v>
      </c>
      <c r="J21" s="236">
        <v>132</v>
      </c>
      <c r="K21" s="235">
        <v>14</v>
      </c>
      <c r="L21" s="237">
        <f t="shared" si="2"/>
        <v>-3</v>
      </c>
    </row>
    <row r="22" spans="1:12" ht="12.75" customHeight="1">
      <c r="A22" s="239" t="s">
        <v>185</v>
      </c>
      <c r="B22" s="240">
        <f>SUM(B23:B32)</f>
        <v>929811</v>
      </c>
      <c r="C22" s="224">
        <f>SUM(C23:C32)</f>
        <v>460546</v>
      </c>
      <c r="D22" s="224">
        <f>SUM(D23:D32)</f>
        <v>469265</v>
      </c>
      <c r="E22" s="241">
        <v>389283</v>
      </c>
      <c r="F22" s="242">
        <f aca="true" t="shared" si="3" ref="F22:L22">SUM(F23:F32)</f>
        <v>465</v>
      </c>
      <c r="G22" s="243">
        <f t="shared" si="3"/>
        <v>868</v>
      </c>
      <c r="H22" s="244">
        <f t="shared" si="3"/>
        <v>-403</v>
      </c>
      <c r="I22" s="243">
        <f t="shared" si="3"/>
        <v>3951</v>
      </c>
      <c r="J22" s="244">
        <f t="shared" si="3"/>
        <v>3938</v>
      </c>
      <c r="K22" s="243">
        <f t="shared" si="3"/>
        <v>13</v>
      </c>
      <c r="L22" s="237">
        <f t="shared" si="3"/>
        <v>-390</v>
      </c>
    </row>
    <row r="23" spans="1:12" ht="12.75" customHeight="1">
      <c r="A23" s="230" t="s">
        <v>176</v>
      </c>
      <c r="B23" s="231">
        <v>187087</v>
      </c>
      <c r="C23" s="232">
        <v>92024</v>
      </c>
      <c r="D23" s="232">
        <v>95063</v>
      </c>
      <c r="E23" s="233">
        <v>83686</v>
      </c>
      <c r="F23" s="234">
        <v>76</v>
      </c>
      <c r="G23" s="235">
        <v>205</v>
      </c>
      <c r="H23" s="236">
        <v>-129</v>
      </c>
      <c r="I23" s="235">
        <v>822</v>
      </c>
      <c r="J23" s="236">
        <v>818</v>
      </c>
      <c r="K23" s="235">
        <v>4</v>
      </c>
      <c r="L23" s="237">
        <f aca="true" t="shared" si="4" ref="L23:L32">+K23+H23</f>
        <v>-125</v>
      </c>
    </row>
    <row r="24" spans="1:12" ht="12.75" customHeight="1">
      <c r="A24" s="230" t="s">
        <v>177</v>
      </c>
      <c r="B24" s="231">
        <v>107120</v>
      </c>
      <c r="C24" s="232">
        <v>52447</v>
      </c>
      <c r="D24" s="232">
        <v>54673</v>
      </c>
      <c r="E24" s="233">
        <v>46920</v>
      </c>
      <c r="F24" s="234">
        <v>52</v>
      </c>
      <c r="G24" s="235">
        <v>88</v>
      </c>
      <c r="H24" s="236">
        <v>-36</v>
      </c>
      <c r="I24" s="235">
        <v>471</v>
      </c>
      <c r="J24" s="236">
        <v>523</v>
      </c>
      <c r="K24" s="235">
        <v>-52</v>
      </c>
      <c r="L24" s="237">
        <f t="shared" si="4"/>
        <v>-88</v>
      </c>
    </row>
    <row r="25" spans="1:12" ht="12.75" customHeight="1">
      <c r="A25" s="238" t="s">
        <v>4</v>
      </c>
      <c r="B25" s="231">
        <v>126814</v>
      </c>
      <c r="C25" s="232">
        <v>62646</v>
      </c>
      <c r="D25" s="232">
        <v>64168</v>
      </c>
      <c r="E25" s="233">
        <v>52376</v>
      </c>
      <c r="F25" s="234">
        <v>63</v>
      </c>
      <c r="G25" s="235">
        <v>106</v>
      </c>
      <c r="H25" s="236">
        <v>-43</v>
      </c>
      <c r="I25" s="235">
        <v>380</v>
      </c>
      <c r="J25" s="236">
        <v>496</v>
      </c>
      <c r="K25" s="235">
        <v>-116</v>
      </c>
      <c r="L25" s="237">
        <f t="shared" si="4"/>
        <v>-159</v>
      </c>
    </row>
    <row r="26" spans="1:12" ht="12.75" customHeight="1">
      <c r="A26" s="238" t="s">
        <v>186</v>
      </c>
      <c r="B26" s="231">
        <v>243029</v>
      </c>
      <c r="C26" s="232">
        <v>119635</v>
      </c>
      <c r="D26" s="232">
        <v>123394</v>
      </c>
      <c r="E26" s="233">
        <v>99202</v>
      </c>
      <c r="F26" s="234">
        <v>117</v>
      </c>
      <c r="G26" s="235">
        <v>246</v>
      </c>
      <c r="H26" s="236">
        <v>-129</v>
      </c>
      <c r="I26" s="235">
        <v>751</v>
      </c>
      <c r="J26" s="236">
        <v>827</v>
      </c>
      <c r="K26" s="235">
        <v>-76</v>
      </c>
      <c r="L26" s="237">
        <f t="shared" si="4"/>
        <v>-205</v>
      </c>
    </row>
    <row r="27" spans="1:12" ht="12.75" customHeight="1">
      <c r="A27" s="238" t="s">
        <v>44</v>
      </c>
      <c r="B27" s="231">
        <v>86033</v>
      </c>
      <c r="C27" s="232">
        <v>44260</v>
      </c>
      <c r="D27" s="232">
        <v>41773</v>
      </c>
      <c r="E27" s="233">
        <v>34065</v>
      </c>
      <c r="F27" s="234">
        <v>54</v>
      </c>
      <c r="G27" s="235">
        <v>75</v>
      </c>
      <c r="H27" s="236">
        <v>-21</v>
      </c>
      <c r="I27" s="235">
        <v>629</v>
      </c>
      <c r="J27" s="236">
        <v>439</v>
      </c>
      <c r="K27" s="235">
        <v>190</v>
      </c>
      <c r="L27" s="237">
        <f t="shared" si="4"/>
        <v>169</v>
      </c>
    </row>
    <row r="28" spans="1:12" ht="12.75" customHeight="1">
      <c r="A28" s="238" t="s">
        <v>187</v>
      </c>
      <c r="B28" s="231">
        <v>50279</v>
      </c>
      <c r="C28" s="232">
        <v>25492</v>
      </c>
      <c r="D28" s="232">
        <v>24787</v>
      </c>
      <c r="E28" s="233">
        <v>21113</v>
      </c>
      <c r="F28" s="234">
        <v>25</v>
      </c>
      <c r="G28" s="235">
        <v>48</v>
      </c>
      <c r="H28" s="236">
        <v>-23</v>
      </c>
      <c r="I28" s="235">
        <v>231</v>
      </c>
      <c r="J28" s="236">
        <v>242</v>
      </c>
      <c r="K28" s="235">
        <v>-11</v>
      </c>
      <c r="L28" s="237">
        <f t="shared" si="4"/>
        <v>-34</v>
      </c>
    </row>
    <row r="29" spans="1:12" ht="12.75" customHeight="1">
      <c r="A29" s="230" t="s">
        <v>184</v>
      </c>
      <c r="B29" s="231">
        <v>36540</v>
      </c>
      <c r="C29" s="232">
        <v>17806</v>
      </c>
      <c r="D29" s="232">
        <v>18734</v>
      </c>
      <c r="E29" s="233">
        <v>15022</v>
      </c>
      <c r="F29" s="234">
        <v>19</v>
      </c>
      <c r="G29" s="235">
        <v>36</v>
      </c>
      <c r="H29" s="236">
        <v>-17</v>
      </c>
      <c r="I29" s="235">
        <v>146</v>
      </c>
      <c r="J29" s="236">
        <v>132</v>
      </c>
      <c r="K29" s="235">
        <v>14</v>
      </c>
      <c r="L29" s="237">
        <f t="shared" si="4"/>
        <v>-3</v>
      </c>
    </row>
    <row r="30" spans="1:12" ht="12.75" customHeight="1">
      <c r="A30" s="238" t="s">
        <v>188</v>
      </c>
      <c r="B30" s="231">
        <v>31621</v>
      </c>
      <c r="C30" s="232">
        <v>15375</v>
      </c>
      <c r="D30" s="232">
        <v>16246</v>
      </c>
      <c r="E30" s="233">
        <v>13151</v>
      </c>
      <c r="F30" s="234">
        <v>15</v>
      </c>
      <c r="G30" s="235">
        <v>20</v>
      </c>
      <c r="H30" s="236">
        <v>-5</v>
      </c>
      <c r="I30" s="235">
        <v>173</v>
      </c>
      <c r="J30" s="236">
        <v>154</v>
      </c>
      <c r="K30" s="235">
        <v>19</v>
      </c>
      <c r="L30" s="237">
        <f t="shared" si="4"/>
        <v>14</v>
      </c>
    </row>
    <row r="31" spans="1:12" ht="12.75" customHeight="1">
      <c r="A31" s="238" t="s">
        <v>189</v>
      </c>
      <c r="B31" s="231">
        <v>43172</v>
      </c>
      <c r="C31" s="232">
        <v>21303</v>
      </c>
      <c r="D31" s="232">
        <v>21869</v>
      </c>
      <c r="E31" s="233">
        <v>17292</v>
      </c>
      <c r="F31" s="234">
        <v>33</v>
      </c>
      <c r="G31" s="235">
        <v>25</v>
      </c>
      <c r="H31" s="236">
        <v>8</v>
      </c>
      <c r="I31" s="235">
        <v>236</v>
      </c>
      <c r="J31" s="236">
        <v>226</v>
      </c>
      <c r="K31" s="235">
        <v>10</v>
      </c>
      <c r="L31" s="237">
        <f t="shared" si="4"/>
        <v>18</v>
      </c>
    </row>
    <row r="32" spans="1:12" ht="12.75" customHeight="1">
      <c r="A32" s="238" t="s">
        <v>190</v>
      </c>
      <c r="B32" s="231">
        <v>18116</v>
      </c>
      <c r="C32" s="232">
        <v>9558</v>
      </c>
      <c r="D32" s="232">
        <v>8558</v>
      </c>
      <c r="E32" s="233">
        <v>6456</v>
      </c>
      <c r="F32" s="234">
        <v>11</v>
      </c>
      <c r="G32" s="235">
        <v>19</v>
      </c>
      <c r="H32" s="236">
        <v>-8</v>
      </c>
      <c r="I32" s="235">
        <v>112</v>
      </c>
      <c r="J32" s="236">
        <v>81</v>
      </c>
      <c r="K32" s="235">
        <v>31</v>
      </c>
      <c r="L32" s="237">
        <f t="shared" si="4"/>
        <v>23</v>
      </c>
    </row>
    <row r="33" spans="1:12" ht="12.75" customHeight="1">
      <c r="A33" s="239" t="s">
        <v>191</v>
      </c>
      <c r="B33" s="223">
        <f>SUM(B34:B43)-B34</f>
        <v>1133832</v>
      </c>
      <c r="C33" s="224">
        <f>SUM(C34:C43)-C34</f>
        <v>553373</v>
      </c>
      <c r="D33" s="224">
        <f>SUM(D34:D43)-D34</f>
        <v>580459</v>
      </c>
      <c r="E33" s="225">
        <v>475942</v>
      </c>
      <c r="F33" s="245">
        <f aca="true" t="shared" si="5" ref="F33:L33">SUM(F34:F43)-F34</f>
        <v>569</v>
      </c>
      <c r="G33" s="243">
        <f t="shared" si="5"/>
        <v>1115</v>
      </c>
      <c r="H33" s="243">
        <f t="shared" si="5"/>
        <v>-546</v>
      </c>
      <c r="I33" s="243">
        <f t="shared" si="5"/>
        <v>5239</v>
      </c>
      <c r="J33" s="243">
        <f t="shared" si="5"/>
        <v>4798</v>
      </c>
      <c r="K33" s="243">
        <f t="shared" si="5"/>
        <v>441</v>
      </c>
      <c r="L33" s="237">
        <f t="shared" si="5"/>
        <v>-105</v>
      </c>
    </row>
    <row r="34" spans="1:12" s="206" customFormat="1" ht="12.75" customHeight="1">
      <c r="A34" s="238" t="s">
        <v>104</v>
      </c>
      <c r="B34" s="231">
        <v>684627</v>
      </c>
      <c r="C34" s="232">
        <v>333631</v>
      </c>
      <c r="D34" s="232">
        <v>350996</v>
      </c>
      <c r="E34" s="233">
        <v>298833</v>
      </c>
      <c r="F34" s="234">
        <v>337</v>
      </c>
      <c r="G34" s="235">
        <v>696</v>
      </c>
      <c r="H34" s="236">
        <v>-359</v>
      </c>
      <c r="I34" s="235">
        <v>3655</v>
      </c>
      <c r="J34" s="236">
        <v>3291</v>
      </c>
      <c r="K34" s="235">
        <v>364</v>
      </c>
      <c r="L34" s="237">
        <f aca="true" t="shared" si="6" ref="L34:L43">+K34+H34</f>
        <v>5</v>
      </c>
    </row>
    <row r="35" spans="1:12" ht="12.75" customHeight="1">
      <c r="A35" s="246" t="s">
        <v>192</v>
      </c>
      <c r="B35" s="231">
        <v>246903</v>
      </c>
      <c r="C35" s="232">
        <v>118694</v>
      </c>
      <c r="D35" s="232">
        <v>128209</v>
      </c>
      <c r="E35" s="233">
        <v>106204</v>
      </c>
      <c r="F35" s="234">
        <v>122</v>
      </c>
      <c r="G35" s="235">
        <v>240</v>
      </c>
      <c r="H35" s="236">
        <v>-118</v>
      </c>
      <c r="I35" s="235">
        <v>1241</v>
      </c>
      <c r="J35" s="236">
        <v>1246</v>
      </c>
      <c r="K35" s="235">
        <v>-5</v>
      </c>
      <c r="L35" s="237">
        <f t="shared" si="6"/>
        <v>-123</v>
      </c>
    </row>
    <row r="36" spans="1:12" ht="12.75" customHeight="1">
      <c r="A36" s="246" t="s">
        <v>193</v>
      </c>
      <c r="B36" s="231">
        <v>209930</v>
      </c>
      <c r="C36" s="232">
        <v>103959</v>
      </c>
      <c r="D36" s="232">
        <v>105971</v>
      </c>
      <c r="E36" s="233">
        <v>96021</v>
      </c>
      <c r="F36" s="234">
        <v>116</v>
      </c>
      <c r="G36" s="235">
        <v>193</v>
      </c>
      <c r="H36" s="236">
        <v>-77</v>
      </c>
      <c r="I36" s="235">
        <v>1532</v>
      </c>
      <c r="J36" s="236">
        <v>1262</v>
      </c>
      <c r="K36" s="235">
        <v>270</v>
      </c>
      <c r="L36" s="237">
        <f t="shared" si="6"/>
        <v>193</v>
      </c>
    </row>
    <row r="37" spans="1:12" ht="12.75" customHeight="1">
      <c r="A37" s="246" t="s">
        <v>194</v>
      </c>
      <c r="B37" s="231">
        <v>227794</v>
      </c>
      <c r="C37" s="232">
        <v>110978</v>
      </c>
      <c r="D37" s="232">
        <v>116816</v>
      </c>
      <c r="E37" s="233">
        <v>96608</v>
      </c>
      <c r="F37" s="234">
        <v>99</v>
      </c>
      <c r="G37" s="235">
        <v>263</v>
      </c>
      <c r="H37" s="236">
        <v>-164</v>
      </c>
      <c r="I37" s="235">
        <v>882</v>
      </c>
      <c r="J37" s="236">
        <v>783</v>
      </c>
      <c r="K37" s="235">
        <v>99</v>
      </c>
      <c r="L37" s="237">
        <f t="shared" si="6"/>
        <v>-65</v>
      </c>
    </row>
    <row r="38" spans="1:12" ht="12.75" customHeight="1">
      <c r="A38" s="238" t="s">
        <v>195</v>
      </c>
      <c r="B38" s="231">
        <v>94911</v>
      </c>
      <c r="C38" s="232">
        <v>46219</v>
      </c>
      <c r="D38" s="232">
        <v>48692</v>
      </c>
      <c r="E38" s="233">
        <v>36132</v>
      </c>
      <c r="F38" s="234">
        <v>46</v>
      </c>
      <c r="G38" s="235">
        <v>98</v>
      </c>
      <c r="H38" s="236">
        <v>-52</v>
      </c>
      <c r="I38" s="235">
        <v>210</v>
      </c>
      <c r="J38" s="236">
        <v>286</v>
      </c>
      <c r="K38" s="235">
        <v>-76</v>
      </c>
      <c r="L38" s="237">
        <f t="shared" si="6"/>
        <v>-128</v>
      </c>
    </row>
    <row r="39" spans="1:12" ht="12.75" customHeight="1">
      <c r="A39" s="238" t="s">
        <v>196</v>
      </c>
      <c r="B39" s="231">
        <v>135673</v>
      </c>
      <c r="C39" s="232">
        <v>66309</v>
      </c>
      <c r="D39" s="232">
        <v>69364</v>
      </c>
      <c r="E39" s="233">
        <v>54201</v>
      </c>
      <c r="F39" s="234">
        <v>76</v>
      </c>
      <c r="G39" s="235">
        <v>110</v>
      </c>
      <c r="H39" s="236">
        <v>-34</v>
      </c>
      <c r="I39" s="235">
        <v>431</v>
      </c>
      <c r="J39" s="236">
        <v>485</v>
      </c>
      <c r="K39" s="235">
        <v>-54</v>
      </c>
      <c r="L39" s="237">
        <f t="shared" si="6"/>
        <v>-88</v>
      </c>
    </row>
    <row r="40" spans="1:12" ht="12.75" customHeight="1">
      <c r="A40" s="238" t="s">
        <v>11</v>
      </c>
      <c r="B40" s="231">
        <v>140934</v>
      </c>
      <c r="C40" s="232">
        <v>68720</v>
      </c>
      <c r="D40" s="232">
        <v>72214</v>
      </c>
      <c r="E40" s="233">
        <v>56183</v>
      </c>
      <c r="F40" s="234">
        <v>81</v>
      </c>
      <c r="G40" s="235">
        <v>132</v>
      </c>
      <c r="H40" s="236">
        <v>-51</v>
      </c>
      <c r="I40" s="235">
        <v>653</v>
      </c>
      <c r="J40" s="236">
        <v>470</v>
      </c>
      <c r="K40" s="235">
        <v>183</v>
      </c>
      <c r="L40" s="237">
        <f t="shared" si="6"/>
        <v>132</v>
      </c>
    </row>
    <row r="41" spans="1:12" ht="12.75" customHeight="1">
      <c r="A41" s="238" t="s">
        <v>197</v>
      </c>
      <c r="B41" s="234">
        <v>42912</v>
      </c>
      <c r="C41" s="235">
        <v>21210</v>
      </c>
      <c r="D41" s="235">
        <v>21702</v>
      </c>
      <c r="E41" s="247">
        <v>16348</v>
      </c>
      <c r="F41" s="248">
        <v>12</v>
      </c>
      <c r="G41" s="249">
        <v>44</v>
      </c>
      <c r="H41" s="236">
        <v>-32</v>
      </c>
      <c r="I41" s="249">
        <v>155</v>
      </c>
      <c r="J41" s="250">
        <v>162</v>
      </c>
      <c r="K41" s="235">
        <v>-7</v>
      </c>
      <c r="L41" s="237">
        <f t="shared" si="6"/>
        <v>-39</v>
      </c>
    </row>
    <row r="42" spans="1:12" ht="12.75" customHeight="1">
      <c r="A42" s="238" t="s">
        <v>198</v>
      </c>
      <c r="B42" s="234">
        <v>28708</v>
      </c>
      <c r="C42" s="235">
        <v>14273</v>
      </c>
      <c r="D42" s="235">
        <v>14435</v>
      </c>
      <c r="E42" s="247">
        <v>11464</v>
      </c>
      <c r="F42" s="248">
        <v>14</v>
      </c>
      <c r="G42" s="249">
        <v>27</v>
      </c>
      <c r="H42" s="236">
        <v>-13</v>
      </c>
      <c r="I42" s="249">
        <v>114</v>
      </c>
      <c r="J42" s="250">
        <v>89</v>
      </c>
      <c r="K42" s="235">
        <v>25</v>
      </c>
      <c r="L42" s="237">
        <f t="shared" si="6"/>
        <v>12</v>
      </c>
    </row>
    <row r="43" spans="1:12" ht="12.75" customHeight="1">
      <c r="A43" s="238" t="s">
        <v>199</v>
      </c>
      <c r="B43" s="234">
        <v>6067</v>
      </c>
      <c r="C43" s="235">
        <v>3011</v>
      </c>
      <c r="D43" s="235">
        <v>3056</v>
      </c>
      <c r="E43" s="247">
        <v>2781</v>
      </c>
      <c r="F43" s="248">
        <v>3</v>
      </c>
      <c r="G43" s="249">
        <v>8</v>
      </c>
      <c r="H43" s="236">
        <v>-5</v>
      </c>
      <c r="I43" s="249">
        <v>21</v>
      </c>
      <c r="J43" s="250">
        <v>15</v>
      </c>
      <c r="K43" s="235">
        <v>6</v>
      </c>
      <c r="L43" s="237">
        <f t="shared" si="6"/>
        <v>1</v>
      </c>
    </row>
    <row r="44" spans="1:12" ht="12.75" customHeight="1">
      <c r="A44" s="239" t="s">
        <v>200</v>
      </c>
      <c r="B44" s="242">
        <f>SUM(B45:B59)-B45</f>
        <v>1304828</v>
      </c>
      <c r="C44" s="243">
        <f>SUM(C45:C59)-C45</f>
        <v>652275</v>
      </c>
      <c r="D44" s="243">
        <f>SUM(D45:D59)-D45</f>
        <v>652553</v>
      </c>
      <c r="E44" s="251">
        <v>532952</v>
      </c>
      <c r="F44" s="242">
        <f aca="true" t="shared" si="7" ref="F44:K44">SUM(F45:F59)-F45</f>
        <v>761</v>
      </c>
      <c r="G44" s="243">
        <f t="shared" si="7"/>
        <v>1198</v>
      </c>
      <c r="H44" s="252">
        <f t="shared" si="7"/>
        <v>-437</v>
      </c>
      <c r="I44" s="253">
        <f t="shared" si="7"/>
        <v>5780</v>
      </c>
      <c r="J44" s="244">
        <f t="shared" si="7"/>
        <v>5759</v>
      </c>
      <c r="K44" s="253">
        <f t="shared" si="7"/>
        <v>21</v>
      </c>
      <c r="L44" s="237">
        <f aca="true" t="shared" si="8" ref="L44:L53">+K44+H44</f>
        <v>-416</v>
      </c>
    </row>
    <row r="45" spans="1:12" ht="12.75" customHeight="1">
      <c r="A45" s="238" t="s">
        <v>31</v>
      </c>
      <c r="B45" s="234">
        <v>786674</v>
      </c>
      <c r="C45" s="235">
        <v>390533</v>
      </c>
      <c r="D45" s="235">
        <v>396141</v>
      </c>
      <c r="E45" s="247">
        <v>328646</v>
      </c>
      <c r="F45" s="254">
        <v>470</v>
      </c>
      <c r="G45" s="236">
        <v>735</v>
      </c>
      <c r="H45" s="235">
        <v>-265</v>
      </c>
      <c r="I45" s="236">
        <v>3832</v>
      </c>
      <c r="J45" s="235">
        <v>3746</v>
      </c>
      <c r="K45" s="235">
        <v>86</v>
      </c>
      <c r="L45" s="237">
        <f t="shared" si="8"/>
        <v>-179</v>
      </c>
    </row>
    <row r="46" spans="1:12" ht="12.75" customHeight="1">
      <c r="A46" s="255" t="s">
        <v>9</v>
      </c>
      <c r="B46" s="234">
        <v>233948</v>
      </c>
      <c r="C46" s="235">
        <v>116527</v>
      </c>
      <c r="D46" s="235">
        <v>117421</v>
      </c>
      <c r="E46" s="247">
        <v>111140</v>
      </c>
      <c r="F46" s="254">
        <v>158</v>
      </c>
      <c r="G46" s="236">
        <v>222</v>
      </c>
      <c r="H46" s="235">
        <v>-64</v>
      </c>
      <c r="I46" s="236">
        <v>1626</v>
      </c>
      <c r="J46" s="235">
        <v>1440</v>
      </c>
      <c r="K46" s="235">
        <v>186</v>
      </c>
      <c r="L46" s="237">
        <f t="shared" si="8"/>
        <v>122</v>
      </c>
    </row>
    <row r="47" spans="1:12" ht="12.75" customHeight="1">
      <c r="A47" s="255" t="s">
        <v>201</v>
      </c>
      <c r="B47" s="234">
        <v>128931</v>
      </c>
      <c r="C47" s="235">
        <v>64047</v>
      </c>
      <c r="D47" s="235">
        <v>64884</v>
      </c>
      <c r="E47" s="247">
        <v>53818</v>
      </c>
      <c r="F47" s="254">
        <v>74</v>
      </c>
      <c r="G47" s="236">
        <v>92</v>
      </c>
      <c r="H47" s="235">
        <v>-18</v>
      </c>
      <c r="I47" s="236">
        <v>582</v>
      </c>
      <c r="J47" s="235">
        <v>590</v>
      </c>
      <c r="K47" s="235">
        <v>-8</v>
      </c>
      <c r="L47" s="237">
        <f t="shared" si="8"/>
        <v>-26</v>
      </c>
    </row>
    <row r="48" spans="1:12" ht="12.75" customHeight="1">
      <c r="A48" s="255" t="s">
        <v>202</v>
      </c>
      <c r="B48" s="234">
        <v>107008</v>
      </c>
      <c r="C48" s="235">
        <v>52836</v>
      </c>
      <c r="D48" s="235">
        <v>54172</v>
      </c>
      <c r="E48" s="247">
        <v>40500</v>
      </c>
      <c r="F48" s="254">
        <v>74</v>
      </c>
      <c r="G48" s="236">
        <v>84</v>
      </c>
      <c r="H48" s="235">
        <v>-10</v>
      </c>
      <c r="I48" s="236">
        <v>331</v>
      </c>
      <c r="J48" s="235">
        <v>378</v>
      </c>
      <c r="K48" s="235">
        <v>-47</v>
      </c>
      <c r="L48" s="237">
        <f t="shared" si="8"/>
        <v>-57</v>
      </c>
    </row>
    <row r="49" spans="1:12" ht="12.75" customHeight="1">
      <c r="A49" s="255" t="s">
        <v>203</v>
      </c>
      <c r="B49" s="234">
        <v>99776</v>
      </c>
      <c r="C49" s="235">
        <v>50151</v>
      </c>
      <c r="D49" s="235">
        <v>49625</v>
      </c>
      <c r="E49" s="247">
        <v>41092</v>
      </c>
      <c r="F49" s="254">
        <v>60</v>
      </c>
      <c r="G49" s="236">
        <v>82</v>
      </c>
      <c r="H49" s="235">
        <v>-22</v>
      </c>
      <c r="I49" s="236">
        <v>554</v>
      </c>
      <c r="J49" s="235">
        <v>504</v>
      </c>
      <c r="K49" s="235">
        <v>50</v>
      </c>
      <c r="L49" s="237">
        <f t="shared" si="8"/>
        <v>28</v>
      </c>
    </row>
    <row r="50" spans="1:12" ht="12.75" customHeight="1">
      <c r="A50" s="255" t="s">
        <v>204</v>
      </c>
      <c r="B50" s="234">
        <v>92153</v>
      </c>
      <c r="C50" s="235">
        <v>45370</v>
      </c>
      <c r="D50" s="235">
        <v>46783</v>
      </c>
      <c r="E50" s="247">
        <v>34752</v>
      </c>
      <c r="F50" s="254">
        <v>50</v>
      </c>
      <c r="G50" s="236">
        <v>126</v>
      </c>
      <c r="H50" s="235">
        <v>-76</v>
      </c>
      <c r="I50" s="236">
        <v>335</v>
      </c>
      <c r="J50" s="235">
        <v>393</v>
      </c>
      <c r="K50" s="235">
        <v>-58</v>
      </c>
      <c r="L50" s="237">
        <f t="shared" si="8"/>
        <v>-134</v>
      </c>
    </row>
    <row r="51" spans="1:12" ht="12.75" customHeight="1">
      <c r="A51" s="255" t="s">
        <v>205</v>
      </c>
      <c r="B51" s="234">
        <v>98616</v>
      </c>
      <c r="C51" s="235">
        <v>48899</v>
      </c>
      <c r="D51" s="235">
        <v>49717</v>
      </c>
      <c r="E51" s="247">
        <v>36461</v>
      </c>
      <c r="F51" s="254">
        <v>47</v>
      </c>
      <c r="G51" s="236">
        <v>85</v>
      </c>
      <c r="H51" s="235">
        <v>-38</v>
      </c>
      <c r="I51" s="236">
        <v>318</v>
      </c>
      <c r="J51" s="235">
        <v>348</v>
      </c>
      <c r="K51" s="235">
        <v>-30</v>
      </c>
      <c r="L51" s="237">
        <f t="shared" si="8"/>
        <v>-68</v>
      </c>
    </row>
    <row r="52" spans="1:12" ht="12.75" customHeight="1">
      <c r="A52" s="255" t="s">
        <v>206</v>
      </c>
      <c r="B52" s="234">
        <v>26242</v>
      </c>
      <c r="C52" s="235">
        <v>12703</v>
      </c>
      <c r="D52" s="235">
        <v>13539</v>
      </c>
      <c r="E52" s="247">
        <v>10883</v>
      </c>
      <c r="F52" s="254">
        <v>7</v>
      </c>
      <c r="G52" s="236">
        <v>44</v>
      </c>
      <c r="H52" s="235">
        <v>-37</v>
      </c>
      <c r="I52" s="236">
        <v>86</v>
      </c>
      <c r="J52" s="235">
        <v>93</v>
      </c>
      <c r="K52" s="235">
        <v>-7</v>
      </c>
      <c r="L52" s="237">
        <f t="shared" si="8"/>
        <v>-44</v>
      </c>
    </row>
    <row r="53" spans="1:12" ht="12.75" customHeight="1">
      <c r="A53" s="238" t="s">
        <v>22</v>
      </c>
      <c r="B53" s="231">
        <v>165417</v>
      </c>
      <c r="C53" s="232">
        <v>83492</v>
      </c>
      <c r="D53" s="232">
        <v>81925</v>
      </c>
      <c r="E53" s="233">
        <v>66008</v>
      </c>
      <c r="F53" s="234">
        <v>89</v>
      </c>
      <c r="G53" s="235">
        <v>161</v>
      </c>
      <c r="H53" s="236">
        <v>-72</v>
      </c>
      <c r="I53" s="235">
        <v>636</v>
      </c>
      <c r="J53" s="236">
        <v>655</v>
      </c>
      <c r="K53" s="235">
        <v>-19</v>
      </c>
      <c r="L53" s="237">
        <f t="shared" si="8"/>
        <v>-91</v>
      </c>
    </row>
    <row r="54" spans="1:12" s="206" customFormat="1" ht="12.75" customHeight="1">
      <c r="A54" s="238" t="s">
        <v>207</v>
      </c>
      <c r="B54" s="231">
        <v>113799</v>
      </c>
      <c r="C54" s="232">
        <v>57020</v>
      </c>
      <c r="D54" s="232">
        <v>56779</v>
      </c>
      <c r="E54" s="233">
        <v>44564</v>
      </c>
      <c r="F54" s="234">
        <v>75</v>
      </c>
      <c r="G54" s="235">
        <v>98</v>
      </c>
      <c r="H54" s="236">
        <v>-23</v>
      </c>
      <c r="I54" s="235">
        <v>401</v>
      </c>
      <c r="J54" s="236">
        <v>363</v>
      </c>
      <c r="K54" s="235">
        <v>38</v>
      </c>
      <c r="L54" s="237">
        <f aca="true" t="shared" si="9" ref="L54:L59">+K54+H54</f>
        <v>15</v>
      </c>
    </row>
    <row r="55" spans="1:12" s="206" customFormat="1" ht="12.75" customHeight="1">
      <c r="A55" s="238" t="s">
        <v>208</v>
      </c>
      <c r="B55" s="231">
        <v>86758</v>
      </c>
      <c r="C55" s="232">
        <v>43921</v>
      </c>
      <c r="D55" s="232">
        <v>42837</v>
      </c>
      <c r="E55" s="233">
        <v>34495</v>
      </c>
      <c r="F55" s="248">
        <v>48</v>
      </c>
      <c r="G55" s="249">
        <v>63</v>
      </c>
      <c r="H55" s="236">
        <v>-15</v>
      </c>
      <c r="I55" s="249">
        <v>406</v>
      </c>
      <c r="J55" s="250">
        <v>371</v>
      </c>
      <c r="K55" s="235">
        <v>35</v>
      </c>
      <c r="L55" s="237">
        <f t="shared" si="9"/>
        <v>20</v>
      </c>
    </row>
    <row r="56" spans="1:12" ht="12.75" customHeight="1">
      <c r="A56" s="238" t="s">
        <v>155</v>
      </c>
      <c r="B56" s="234">
        <v>57595</v>
      </c>
      <c r="C56" s="235">
        <v>29517</v>
      </c>
      <c r="D56" s="235">
        <v>28078</v>
      </c>
      <c r="E56" s="247">
        <v>23480</v>
      </c>
      <c r="F56" s="254">
        <v>31</v>
      </c>
      <c r="G56" s="236">
        <v>41</v>
      </c>
      <c r="H56" s="235">
        <v>-10</v>
      </c>
      <c r="I56" s="236">
        <v>233</v>
      </c>
      <c r="J56" s="235">
        <v>256</v>
      </c>
      <c r="K56" s="235">
        <v>-23</v>
      </c>
      <c r="L56" s="237">
        <f t="shared" si="9"/>
        <v>-33</v>
      </c>
    </row>
    <row r="57" spans="1:12" ht="12.75" customHeight="1">
      <c r="A57" s="238" t="s">
        <v>154</v>
      </c>
      <c r="B57" s="231">
        <v>30367</v>
      </c>
      <c r="C57" s="232">
        <v>15425</v>
      </c>
      <c r="D57" s="232">
        <v>14942</v>
      </c>
      <c r="E57" s="233">
        <v>11539</v>
      </c>
      <c r="F57" s="248">
        <v>11</v>
      </c>
      <c r="G57" s="249">
        <v>37</v>
      </c>
      <c r="H57" s="236">
        <v>-26</v>
      </c>
      <c r="I57" s="249">
        <v>86</v>
      </c>
      <c r="J57" s="250">
        <v>113</v>
      </c>
      <c r="K57" s="235">
        <v>-27</v>
      </c>
      <c r="L57" s="237">
        <f t="shared" si="9"/>
        <v>-53</v>
      </c>
    </row>
    <row r="58" spans="1:12" ht="12.75" customHeight="1">
      <c r="A58" s="238" t="s">
        <v>173</v>
      </c>
      <c r="B58" s="231">
        <v>47020</v>
      </c>
      <c r="C58" s="232">
        <v>23794</v>
      </c>
      <c r="D58" s="232">
        <v>23226</v>
      </c>
      <c r="E58" s="233">
        <v>17857</v>
      </c>
      <c r="F58" s="248">
        <v>30</v>
      </c>
      <c r="G58" s="249">
        <v>41</v>
      </c>
      <c r="H58" s="236">
        <v>-11</v>
      </c>
      <c r="I58" s="249">
        <v>155</v>
      </c>
      <c r="J58" s="250">
        <v>189</v>
      </c>
      <c r="K58" s="235">
        <v>-34</v>
      </c>
      <c r="L58" s="237">
        <f t="shared" si="9"/>
        <v>-45</v>
      </c>
    </row>
    <row r="59" spans="1:12" ht="12.75" customHeight="1">
      <c r="A59" s="256" t="s">
        <v>209</v>
      </c>
      <c r="B59" s="257">
        <v>17198</v>
      </c>
      <c r="C59" s="258">
        <v>8573</v>
      </c>
      <c r="D59" s="258">
        <v>8625</v>
      </c>
      <c r="E59" s="259">
        <v>6363</v>
      </c>
      <c r="F59" s="260">
        <v>7</v>
      </c>
      <c r="G59" s="261">
        <v>22</v>
      </c>
      <c r="H59" s="262">
        <v>-15</v>
      </c>
      <c r="I59" s="261">
        <v>31</v>
      </c>
      <c r="J59" s="263">
        <v>66</v>
      </c>
      <c r="K59" s="258">
        <v>-35</v>
      </c>
      <c r="L59" s="264">
        <f t="shared" si="9"/>
        <v>-50</v>
      </c>
    </row>
    <row r="60" spans="1:8" ht="12.75" customHeight="1">
      <c r="A60" s="265" t="s">
        <v>210</v>
      </c>
      <c r="B60" s="265"/>
      <c r="C60" s="265"/>
      <c r="D60" s="265"/>
      <c r="E60" s="265"/>
      <c r="F60" s="236"/>
      <c r="G60" s="235"/>
      <c r="H60" s="247"/>
    </row>
    <row r="61" spans="1:8" ht="12.75" customHeight="1">
      <c r="A61" s="265" t="s">
        <v>163</v>
      </c>
      <c r="B61" s="265"/>
      <c r="C61" s="265"/>
      <c r="D61" s="265"/>
      <c r="E61" s="265"/>
      <c r="F61" s="266"/>
      <c r="G61" s="266"/>
      <c r="H61" s="266"/>
    </row>
    <row r="62" spans="1:8" ht="12.75" customHeight="1">
      <c r="A62" s="267" t="s">
        <v>170</v>
      </c>
      <c r="B62" s="268"/>
      <c r="C62" s="268"/>
      <c r="D62" s="268"/>
      <c r="E62" s="268"/>
      <c r="F62" s="266"/>
      <c r="G62" s="266"/>
      <c r="H62" s="266"/>
    </row>
    <row r="63" spans="1:10" ht="13.5" customHeight="1">
      <c r="A63" s="269" t="s">
        <v>211</v>
      </c>
      <c r="B63" s="269"/>
      <c r="C63" s="269"/>
      <c r="D63" s="269"/>
      <c r="E63" s="269"/>
      <c r="F63" s="268"/>
      <c r="G63" s="268"/>
      <c r="H63" s="268"/>
      <c r="I63" s="269"/>
      <c r="J63" s="269"/>
    </row>
    <row r="64" spans="2:5" ht="13.5" customHeight="1">
      <c r="B64" s="270"/>
      <c r="C64" s="270"/>
      <c r="D64" s="270"/>
      <c r="E64" s="270"/>
    </row>
    <row r="65" spans="2:5" ht="13.5" customHeight="1">
      <c r="B65" s="270"/>
      <c r="C65" s="270"/>
      <c r="D65" s="270"/>
      <c r="E65" s="270"/>
    </row>
    <row r="66" spans="2:5" ht="13.5" customHeight="1">
      <c r="B66" s="270"/>
      <c r="C66" s="270"/>
      <c r="D66" s="270"/>
      <c r="E66" s="270"/>
    </row>
    <row r="70" ht="12.75" customHeight="1"/>
    <row r="71" ht="12.75" customHeight="1"/>
    <row r="72" ht="12.75" customHeight="1"/>
  </sheetData>
  <sheetProtection/>
  <mergeCells count="11">
    <mergeCell ref="L5:L6"/>
    <mergeCell ref="A1:L1"/>
    <mergeCell ref="D3:E3"/>
    <mergeCell ref="J3:L3"/>
    <mergeCell ref="A4:A6"/>
    <mergeCell ref="B4:E4"/>
    <mergeCell ref="F4:L4"/>
    <mergeCell ref="B5:D5"/>
    <mergeCell ref="E5:E6"/>
    <mergeCell ref="F5:H5"/>
    <mergeCell ref="I5:K5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N20" sqref="N20"/>
    </sheetView>
  </sheetViews>
  <sheetFormatPr defaultColWidth="6.625" defaultRowHeight="13.5" customHeight="1"/>
  <cols>
    <col min="1" max="1" width="12.625" style="204" customWidth="1"/>
    <col min="2" max="4" width="9.625" style="204" customWidth="1"/>
    <col min="5" max="10" width="7.625" style="204" customWidth="1"/>
    <col min="11" max="11" width="6.625" style="204" bestFit="1" customWidth="1"/>
    <col min="12" max="16384" width="6.625" style="204" customWidth="1"/>
  </cols>
  <sheetData>
    <row r="1" spans="1:13" ht="19.5" customHeight="1">
      <c r="A1" s="351" t="s">
        <v>28</v>
      </c>
      <c r="B1" s="352"/>
      <c r="C1" s="352"/>
      <c r="D1" s="352"/>
      <c r="E1" s="352"/>
      <c r="F1" s="352"/>
      <c r="G1" s="352"/>
      <c r="H1" s="353"/>
      <c r="I1" s="353"/>
      <c r="J1" s="353"/>
      <c r="K1" s="353"/>
      <c r="M1" s="209"/>
    </row>
    <row r="2" spans="1:7" ht="13.5" customHeight="1">
      <c r="A2" s="207"/>
      <c r="B2" s="208"/>
      <c r="C2" s="208"/>
      <c r="D2" s="208"/>
      <c r="E2" s="208"/>
      <c r="F2" s="208"/>
      <c r="G2" s="208"/>
    </row>
    <row r="3" spans="1:15" ht="13.5" customHeight="1">
      <c r="A3" s="210" t="s">
        <v>153</v>
      </c>
      <c r="B3" s="210"/>
      <c r="H3" s="211"/>
      <c r="I3" s="355" t="s">
        <v>182</v>
      </c>
      <c r="J3" s="356"/>
      <c r="K3" s="356"/>
      <c r="O3" s="205"/>
    </row>
    <row r="4" spans="1:11" ht="13.5" customHeight="1">
      <c r="A4" s="357" t="s">
        <v>157</v>
      </c>
      <c r="B4" s="360" t="s">
        <v>212</v>
      </c>
      <c r="C4" s="361"/>
      <c r="D4" s="361"/>
      <c r="E4" s="363" t="s">
        <v>159</v>
      </c>
      <c r="F4" s="364"/>
      <c r="G4" s="364"/>
      <c r="H4" s="364"/>
      <c r="I4" s="364"/>
      <c r="J4" s="364"/>
      <c r="K4" s="365"/>
    </row>
    <row r="5" spans="1:11" ht="13.5" customHeight="1">
      <c r="A5" s="358"/>
      <c r="B5" s="366" t="s">
        <v>160</v>
      </c>
      <c r="C5" s="367"/>
      <c r="D5" s="368"/>
      <c r="E5" s="366" t="s">
        <v>162</v>
      </c>
      <c r="F5" s="367"/>
      <c r="G5" s="368"/>
      <c r="H5" s="371" t="s">
        <v>164</v>
      </c>
      <c r="I5" s="367"/>
      <c r="J5" s="368"/>
      <c r="K5" s="369" t="s">
        <v>165</v>
      </c>
    </row>
    <row r="6" spans="1:11" s="205" customFormat="1" ht="13.5" customHeight="1">
      <c r="A6" s="359"/>
      <c r="B6" s="212" t="s">
        <v>166</v>
      </c>
      <c r="C6" s="213" t="s">
        <v>167</v>
      </c>
      <c r="D6" s="214" t="s">
        <v>168</v>
      </c>
      <c r="E6" s="212" t="s">
        <v>169</v>
      </c>
      <c r="F6" s="214" t="s">
        <v>171</v>
      </c>
      <c r="G6" s="214" t="s">
        <v>98</v>
      </c>
      <c r="H6" s="214" t="s">
        <v>172</v>
      </c>
      <c r="I6" s="214" t="s">
        <v>85</v>
      </c>
      <c r="J6" s="214" t="s">
        <v>98</v>
      </c>
      <c r="K6" s="372"/>
    </row>
    <row r="7" spans="1:11" ht="19.5" customHeight="1">
      <c r="A7" s="215" t="s">
        <v>174</v>
      </c>
      <c r="B7" s="216">
        <f aca="true" t="shared" si="0" ref="B7:K7">B8+B22+B33+B44-B9-B11-B21</f>
        <v>3502521</v>
      </c>
      <c r="C7" s="217">
        <f t="shared" si="0"/>
        <v>1726870</v>
      </c>
      <c r="D7" s="217">
        <f t="shared" si="0"/>
        <v>1775651</v>
      </c>
      <c r="E7" s="219">
        <f t="shared" si="0"/>
        <v>1791</v>
      </c>
      <c r="F7" s="220">
        <f t="shared" si="0"/>
        <v>3526</v>
      </c>
      <c r="G7" s="220">
        <f t="shared" si="0"/>
        <v>-1735</v>
      </c>
      <c r="H7" s="220">
        <f t="shared" si="0"/>
        <v>14571</v>
      </c>
      <c r="I7" s="220">
        <f t="shared" si="0"/>
        <v>13678</v>
      </c>
      <c r="J7" s="220">
        <f t="shared" si="0"/>
        <v>893</v>
      </c>
      <c r="K7" s="221">
        <f t="shared" si="0"/>
        <v>-842</v>
      </c>
    </row>
    <row r="8" spans="1:11" ht="12.75" customHeight="1">
      <c r="A8" s="222" t="s">
        <v>175</v>
      </c>
      <c r="B8" s="223">
        <f aca="true" t="shared" si="1" ref="B8:K8">SUM(B9:B21)</f>
        <v>553542</v>
      </c>
      <c r="C8" s="224">
        <f t="shared" si="1"/>
        <v>267303</v>
      </c>
      <c r="D8" s="224">
        <f t="shared" si="1"/>
        <v>286239</v>
      </c>
      <c r="E8" s="226">
        <f t="shared" si="1"/>
        <v>210</v>
      </c>
      <c r="F8" s="227">
        <f t="shared" si="1"/>
        <v>687</v>
      </c>
      <c r="G8" s="228">
        <f t="shared" si="1"/>
        <v>-477</v>
      </c>
      <c r="H8" s="227">
        <f t="shared" si="1"/>
        <v>2347</v>
      </c>
      <c r="I8" s="228">
        <f t="shared" si="1"/>
        <v>2345</v>
      </c>
      <c r="J8" s="227">
        <f t="shared" si="1"/>
        <v>2</v>
      </c>
      <c r="K8" s="229">
        <f t="shared" si="1"/>
        <v>-475</v>
      </c>
    </row>
    <row r="9" spans="1:11" ht="12.75" customHeight="1">
      <c r="A9" s="230" t="s">
        <v>176</v>
      </c>
      <c r="B9" s="231">
        <v>182752</v>
      </c>
      <c r="C9" s="232">
        <v>89898</v>
      </c>
      <c r="D9" s="232">
        <v>92854</v>
      </c>
      <c r="E9" s="234">
        <v>74</v>
      </c>
      <c r="F9" s="235">
        <v>205</v>
      </c>
      <c r="G9" s="236">
        <v>-131</v>
      </c>
      <c r="H9" s="235">
        <v>756</v>
      </c>
      <c r="I9" s="236">
        <v>741</v>
      </c>
      <c r="J9" s="235">
        <v>15</v>
      </c>
      <c r="K9" s="237">
        <f aca="true" t="shared" si="2" ref="K9:K21">+J9+G9</f>
        <v>-116</v>
      </c>
    </row>
    <row r="10" spans="1:11" ht="12.75" customHeight="1">
      <c r="A10" s="238" t="s">
        <v>136</v>
      </c>
      <c r="B10" s="231">
        <v>34530</v>
      </c>
      <c r="C10" s="232">
        <v>15625</v>
      </c>
      <c r="D10" s="232">
        <v>18905</v>
      </c>
      <c r="E10" s="234">
        <v>7</v>
      </c>
      <c r="F10" s="235">
        <v>71</v>
      </c>
      <c r="G10" s="236">
        <v>-64</v>
      </c>
      <c r="H10" s="235">
        <v>202</v>
      </c>
      <c r="I10" s="236">
        <v>191</v>
      </c>
      <c r="J10" s="235">
        <v>11</v>
      </c>
      <c r="K10" s="237">
        <f t="shared" si="2"/>
        <v>-53</v>
      </c>
    </row>
    <row r="11" spans="1:11" ht="12.75" customHeight="1">
      <c r="A11" s="230" t="s">
        <v>177</v>
      </c>
      <c r="B11" s="231">
        <v>105495</v>
      </c>
      <c r="C11" s="232">
        <v>51639</v>
      </c>
      <c r="D11" s="232">
        <v>53856</v>
      </c>
      <c r="E11" s="234">
        <v>51</v>
      </c>
      <c r="F11" s="235">
        <v>88</v>
      </c>
      <c r="G11" s="236">
        <v>-37</v>
      </c>
      <c r="H11" s="235">
        <v>433</v>
      </c>
      <c r="I11" s="236">
        <v>494</v>
      </c>
      <c r="J11" s="235">
        <v>-61</v>
      </c>
      <c r="K11" s="237">
        <f t="shared" si="2"/>
        <v>-98</v>
      </c>
    </row>
    <row r="12" spans="1:11" ht="12.75" customHeight="1">
      <c r="A12" s="238" t="s">
        <v>70</v>
      </c>
      <c r="B12" s="231">
        <v>62822</v>
      </c>
      <c r="C12" s="232">
        <v>29474</v>
      </c>
      <c r="D12" s="232">
        <v>33348</v>
      </c>
      <c r="E12" s="234">
        <v>17</v>
      </c>
      <c r="F12" s="235">
        <v>96</v>
      </c>
      <c r="G12" s="236">
        <v>-79</v>
      </c>
      <c r="H12" s="235">
        <v>243</v>
      </c>
      <c r="I12" s="236">
        <v>216</v>
      </c>
      <c r="J12" s="235">
        <v>27</v>
      </c>
      <c r="K12" s="237">
        <f t="shared" si="2"/>
        <v>-52</v>
      </c>
    </row>
    <row r="13" spans="1:11" ht="12.75" customHeight="1">
      <c r="A13" s="238" t="s">
        <v>178</v>
      </c>
      <c r="B13" s="231">
        <v>20144</v>
      </c>
      <c r="C13" s="232">
        <v>9766</v>
      </c>
      <c r="D13" s="232">
        <v>10378</v>
      </c>
      <c r="E13" s="234">
        <v>9</v>
      </c>
      <c r="F13" s="235">
        <v>32</v>
      </c>
      <c r="G13" s="236">
        <v>-23</v>
      </c>
      <c r="H13" s="235">
        <v>132</v>
      </c>
      <c r="I13" s="236">
        <v>131</v>
      </c>
      <c r="J13" s="235">
        <v>1</v>
      </c>
      <c r="K13" s="237">
        <f t="shared" si="2"/>
        <v>-22</v>
      </c>
    </row>
    <row r="14" spans="1:11" ht="12.75" customHeight="1">
      <c r="A14" s="238" t="s">
        <v>179</v>
      </c>
      <c r="B14" s="231">
        <v>27996</v>
      </c>
      <c r="C14" s="232">
        <v>13311</v>
      </c>
      <c r="D14" s="232">
        <v>14685</v>
      </c>
      <c r="E14" s="234">
        <v>13</v>
      </c>
      <c r="F14" s="235">
        <v>41</v>
      </c>
      <c r="G14" s="236">
        <v>-28</v>
      </c>
      <c r="H14" s="235">
        <v>107</v>
      </c>
      <c r="I14" s="236">
        <v>123</v>
      </c>
      <c r="J14" s="235">
        <v>-16</v>
      </c>
      <c r="K14" s="237">
        <f t="shared" si="2"/>
        <v>-44</v>
      </c>
    </row>
    <row r="15" spans="1:11" ht="12.75" customHeight="1">
      <c r="A15" s="238" t="s">
        <v>180</v>
      </c>
      <c r="B15" s="231">
        <v>45496</v>
      </c>
      <c r="C15" s="232">
        <v>21836</v>
      </c>
      <c r="D15" s="232">
        <v>23660</v>
      </c>
      <c r="E15" s="234">
        <v>14</v>
      </c>
      <c r="F15" s="235">
        <v>43</v>
      </c>
      <c r="G15" s="236">
        <v>-29</v>
      </c>
      <c r="H15" s="235">
        <v>179</v>
      </c>
      <c r="I15" s="236">
        <v>151</v>
      </c>
      <c r="J15" s="235">
        <v>28</v>
      </c>
      <c r="K15" s="237">
        <f t="shared" si="2"/>
        <v>-1</v>
      </c>
    </row>
    <row r="16" spans="1:11" ht="12.75" customHeight="1">
      <c r="A16" s="238" t="s">
        <v>125</v>
      </c>
      <c r="B16" s="231">
        <v>11205</v>
      </c>
      <c r="C16" s="232">
        <v>5328</v>
      </c>
      <c r="D16" s="232">
        <v>5877</v>
      </c>
      <c r="E16" s="234">
        <v>1</v>
      </c>
      <c r="F16" s="235">
        <v>26</v>
      </c>
      <c r="G16" s="236">
        <v>-25</v>
      </c>
      <c r="H16" s="235">
        <v>53</v>
      </c>
      <c r="I16" s="236">
        <v>46</v>
      </c>
      <c r="J16" s="235">
        <v>7</v>
      </c>
      <c r="K16" s="237">
        <f t="shared" si="2"/>
        <v>-18</v>
      </c>
    </row>
    <row r="17" spans="1:11" ht="12.75" customHeight="1">
      <c r="A17" s="238" t="s">
        <v>76</v>
      </c>
      <c r="B17" s="231">
        <v>6573</v>
      </c>
      <c r="C17" s="232">
        <v>3170</v>
      </c>
      <c r="D17" s="232">
        <v>3403</v>
      </c>
      <c r="E17" s="234">
        <v>1</v>
      </c>
      <c r="F17" s="235">
        <v>6</v>
      </c>
      <c r="G17" s="236">
        <v>-5</v>
      </c>
      <c r="H17" s="235">
        <v>25</v>
      </c>
      <c r="I17" s="236">
        <v>33</v>
      </c>
      <c r="J17" s="235">
        <v>-8</v>
      </c>
      <c r="K17" s="237">
        <f t="shared" si="2"/>
        <v>-13</v>
      </c>
    </row>
    <row r="18" spans="1:11" ht="12.75" customHeight="1">
      <c r="A18" s="238" t="s">
        <v>181</v>
      </c>
      <c r="B18" s="231">
        <v>7599</v>
      </c>
      <c r="C18" s="232">
        <v>3629</v>
      </c>
      <c r="D18" s="232">
        <v>3970</v>
      </c>
      <c r="E18" s="234">
        <v>3</v>
      </c>
      <c r="F18" s="235">
        <v>13</v>
      </c>
      <c r="G18" s="236">
        <v>-10</v>
      </c>
      <c r="H18" s="235">
        <v>28</v>
      </c>
      <c r="I18" s="236">
        <v>38</v>
      </c>
      <c r="J18" s="235">
        <v>-10</v>
      </c>
      <c r="K18" s="237">
        <f t="shared" si="2"/>
        <v>-20</v>
      </c>
    </row>
    <row r="19" spans="1:11" ht="12.75" customHeight="1">
      <c r="A19" s="238" t="s">
        <v>183</v>
      </c>
      <c r="B19" s="231">
        <v>5836</v>
      </c>
      <c r="C19" s="232">
        <v>2751</v>
      </c>
      <c r="D19" s="232">
        <v>3085</v>
      </c>
      <c r="E19" s="234">
        <v>1</v>
      </c>
      <c r="F19" s="235">
        <v>16</v>
      </c>
      <c r="G19" s="236">
        <v>-15</v>
      </c>
      <c r="H19" s="235">
        <v>12</v>
      </c>
      <c r="I19" s="236">
        <v>25</v>
      </c>
      <c r="J19" s="235">
        <v>-13</v>
      </c>
      <c r="K19" s="237">
        <f t="shared" si="2"/>
        <v>-28</v>
      </c>
    </row>
    <row r="20" spans="1:11" ht="12.75" customHeight="1">
      <c r="A20" s="238" t="s">
        <v>61</v>
      </c>
      <c r="B20" s="231">
        <v>6875</v>
      </c>
      <c r="C20" s="232">
        <v>3244</v>
      </c>
      <c r="D20" s="232">
        <v>3631</v>
      </c>
      <c r="E20" s="234">
        <v>0</v>
      </c>
      <c r="F20" s="235">
        <v>14</v>
      </c>
      <c r="G20" s="236">
        <v>-14</v>
      </c>
      <c r="H20" s="235">
        <v>36</v>
      </c>
      <c r="I20" s="236">
        <v>28</v>
      </c>
      <c r="J20" s="235">
        <v>8</v>
      </c>
      <c r="K20" s="237">
        <f t="shared" si="2"/>
        <v>-6</v>
      </c>
    </row>
    <row r="21" spans="1:11" ht="12.75" customHeight="1">
      <c r="A21" s="230" t="s">
        <v>184</v>
      </c>
      <c r="B21" s="231">
        <v>36219</v>
      </c>
      <c r="C21" s="232">
        <v>17632</v>
      </c>
      <c r="D21" s="232">
        <v>18587</v>
      </c>
      <c r="E21" s="234">
        <v>19</v>
      </c>
      <c r="F21" s="235">
        <v>36</v>
      </c>
      <c r="G21" s="236">
        <v>-17</v>
      </c>
      <c r="H21" s="235">
        <v>141</v>
      </c>
      <c r="I21" s="236">
        <v>128</v>
      </c>
      <c r="J21" s="235">
        <v>13</v>
      </c>
      <c r="K21" s="237">
        <f t="shared" si="2"/>
        <v>-4</v>
      </c>
    </row>
    <row r="22" spans="1:11" ht="12.75" customHeight="1">
      <c r="A22" s="239" t="s">
        <v>185</v>
      </c>
      <c r="B22" s="240">
        <f aca="true" t="shared" si="3" ref="B22:K22">SUM(B23:B32)</f>
        <v>910291</v>
      </c>
      <c r="C22" s="224">
        <f t="shared" si="3"/>
        <v>450950</v>
      </c>
      <c r="D22" s="224">
        <f t="shared" si="3"/>
        <v>459341</v>
      </c>
      <c r="E22" s="242">
        <f t="shared" si="3"/>
        <v>452</v>
      </c>
      <c r="F22" s="243">
        <f t="shared" si="3"/>
        <v>867</v>
      </c>
      <c r="G22" s="244">
        <f t="shared" si="3"/>
        <v>-415</v>
      </c>
      <c r="H22" s="243">
        <f t="shared" si="3"/>
        <v>3662</v>
      </c>
      <c r="I22" s="244">
        <f t="shared" si="3"/>
        <v>3523</v>
      </c>
      <c r="J22" s="243">
        <f t="shared" si="3"/>
        <v>139</v>
      </c>
      <c r="K22" s="237">
        <f t="shared" si="3"/>
        <v>-276</v>
      </c>
    </row>
    <row r="23" spans="1:11" ht="12.75" customHeight="1">
      <c r="A23" s="230" t="s">
        <v>176</v>
      </c>
      <c r="B23" s="231">
        <v>182752</v>
      </c>
      <c r="C23" s="232">
        <v>89898</v>
      </c>
      <c r="D23" s="232">
        <v>92854</v>
      </c>
      <c r="E23" s="234">
        <v>74</v>
      </c>
      <c r="F23" s="235">
        <v>205</v>
      </c>
      <c r="G23" s="236">
        <v>-131</v>
      </c>
      <c r="H23" s="235">
        <v>756</v>
      </c>
      <c r="I23" s="236">
        <v>741</v>
      </c>
      <c r="J23" s="235">
        <v>15</v>
      </c>
      <c r="K23" s="237">
        <f aca="true" t="shared" si="4" ref="K23:K32">+J23+G23</f>
        <v>-116</v>
      </c>
    </row>
    <row r="24" spans="1:11" ht="12.75" customHeight="1">
      <c r="A24" s="230" t="s">
        <v>177</v>
      </c>
      <c r="B24" s="231">
        <v>105495</v>
      </c>
      <c r="C24" s="232">
        <v>51639</v>
      </c>
      <c r="D24" s="232">
        <v>53856</v>
      </c>
      <c r="E24" s="234">
        <v>51</v>
      </c>
      <c r="F24" s="235">
        <v>88</v>
      </c>
      <c r="G24" s="236">
        <v>-37</v>
      </c>
      <c r="H24" s="235">
        <v>433</v>
      </c>
      <c r="I24" s="236">
        <v>494</v>
      </c>
      <c r="J24" s="235">
        <v>-61</v>
      </c>
      <c r="K24" s="237">
        <f t="shared" si="4"/>
        <v>-98</v>
      </c>
    </row>
    <row r="25" spans="1:11" ht="12.75" customHeight="1">
      <c r="A25" s="238" t="s">
        <v>4</v>
      </c>
      <c r="B25" s="231">
        <v>124193</v>
      </c>
      <c r="C25" s="232">
        <v>61285</v>
      </c>
      <c r="D25" s="232">
        <v>62908</v>
      </c>
      <c r="E25" s="234">
        <v>61</v>
      </c>
      <c r="F25" s="235">
        <v>106</v>
      </c>
      <c r="G25" s="236">
        <v>-45</v>
      </c>
      <c r="H25" s="235">
        <v>347</v>
      </c>
      <c r="I25" s="236">
        <v>423</v>
      </c>
      <c r="J25" s="235">
        <v>-76</v>
      </c>
      <c r="K25" s="237">
        <f t="shared" si="4"/>
        <v>-121</v>
      </c>
    </row>
    <row r="26" spans="1:11" ht="12.75" customHeight="1">
      <c r="A26" s="238" t="s">
        <v>186</v>
      </c>
      <c r="B26" s="231">
        <v>237387</v>
      </c>
      <c r="C26" s="232">
        <v>116873</v>
      </c>
      <c r="D26" s="232">
        <v>120514</v>
      </c>
      <c r="E26" s="234">
        <v>111</v>
      </c>
      <c r="F26" s="235">
        <v>245</v>
      </c>
      <c r="G26" s="236">
        <v>-134</v>
      </c>
      <c r="H26" s="235">
        <v>686</v>
      </c>
      <c r="I26" s="236">
        <v>692</v>
      </c>
      <c r="J26" s="235">
        <v>-6</v>
      </c>
      <c r="K26" s="237">
        <f t="shared" si="4"/>
        <v>-140</v>
      </c>
    </row>
    <row r="27" spans="1:11" ht="12.75" customHeight="1">
      <c r="A27" s="238" t="s">
        <v>44</v>
      </c>
      <c r="B27" s="231">
        <v>83886</v>
      </c>
      <c r="C27" s="232">
        <v>43259</v>
      </c>
      <c r="D27" s="232">
        <v>40627</v>
      </c>
      <c r="E27" s="234">
        <v>53</v>
      </c>
      <c r="F27" s="235">
        <v>75</v>
      </c>
      <c r="G27" s="236">
        <v>-22</v>
      </c>
      <c r="H27" s="235">
        <v>592</v>
      </c>
      <c r="I27" s="236">
        <v>394</v>
      </c>
      <c r="J27" s="235">
        <v>198</v>
      </c>
      <c r="K27" s="237">
        <f t="shared" si="4"/>
        <v>176</v>
      </c>
    </row>
    <row r="28" spans="1:11" ht="12.75" customHeight="1">
      <c r="A28" s="238" t="s">
        <v>187</v>
      </c>
      <c r="B28" s="231">
        <v>49490</v>
      </c>
      <c r="C28" s="232">
        <v>25091</v>
      </c>
      <c r="D28" s="232">
        <v>24399</v>
      </c>
      <c r="E28" s="234">
        <v>25</v>
      </c>
      <c r="F28" s="235">
        <v>48</v>
      </c>
      <c r="G28" s="236">
        <v>-23</v>
      </c>
      <c r="H28" s="235">
        <v>221</v>
      </c>
      <c r="I28" s="236">
        <v>226</v>
      </c>
      <c r="J28" s="235">
        <v>-5</v>
      </c>
      <c r="K28" s="237">
        <f t="shared" si="4"/>
        <v>-28</v>
      </c>
    </row>
    <row r="29" spans="1:11" ht="12.75" customHeight="1">
      <c r="A29" s="230" t="s">
        <v>184</v>
      </c>
      <c r="B29" s="231">
        <v>36219</v>
      </c>
      <c r="C29" s="232">
        <v>17632</v>
      </c>
      <c r="D29" s="232">
        <v>18587</v>
      </c>
      <c r="E29" s="234">
        <v>19</v>
      </c>
      <c r="F29" s="235">
        <v>36</v>
      </c>
      <c r="G29" s="236">
        <v>-17</v>
      </c>
      <c r="H29" s="235">
        <v>141</v>
      </c>
      <c r="I29" s="236">
        <v>128</v>
      </c>
      <c r="J29" s="235">
        <v>13</v>
      </c>
      <c r="K29" s="237">
        <f t="shared" si="4"/>
        <v>-4</v>
      </c>
    </row>
    <row r="30" spans="1:11" ht="12.75" customHeight="1">
      <c r="A30" s="238" t="s">
        <v>188</v>
      </c>
      <c r="B30" s="231">
        <v>30327</v>
      </c>
      <c r="C30" s="232">
        <v>14739</v>
      </c>
      <c r="D30" s="232">
        <v>15588</v>
      </c>
      <c r="E30" s="234">
        <v>15</v>
      </c>
      <c r="F30" s="235">
        <v>20</v>
      </c>
      <c r="G30" s="236">
        <v>-5</v>
      </c>
      <c r="H30" s="235">
        <v>150</v>
      </c>
      <c r="I30" s="236">
        <v>137</v>
      </c>
      <c r="J30" s="235">
        <v>13</v>
      </c>
      <c r="K30" s="237">
        <f t="shared" si="4"/>
        <v>8</v>
      </c>
    </row>
    <row r="31" spans="1:11" ht="12.75" customHeight="1">
      <c r="A31" s="238" t="s">
        <v>189</v>
      </c>
      <c r="B31" s="231">
        <v>42659</v>
      </c>
      <c r="C31" s="232">
        <v>21063</v>
      </c>
      <c r="D31" s="232">
        <v>21596</v>
      </c>
      <c r="E31" s="234">
        <v>32</v>
      </c>
      <c r="F31" s="235">
        <v>25</v>
      </c>
      <c r="G31" s="236">
        <v>7</v>
      </c>
      <c r="H31" s="235">
        <v>228</v>
      </c>
      <c r="I31" s="236">
        <v>210</v>
      </c>
      <c r="J31" s="235">
        <v>18</v>
      </c>
      <c r="K31" s="237">
        <f t="shared" si="4"/>
        <v>25</v>
      </c>
    </row>
    <row r="32" spans="1:11" ht="12.75" customHeight="1">
      <c r="A32" s="238" t="s">
        <v>190</v>
      </c>
      <c r="B32" s="231">
        <v>17883</v>
      </c>
      <c r="C32" s="232">
        <v>9471</v>
      </c>
      <c r="D32" s="232">
        <v>8412</v>
      </c>
      <c r="E32" s="234">
        <v>11</v>
      </c>
      <c r="F32" s="235">
        <v>19</v>
      </c>
      <c r="G32" s="236">
        <v>-8</v>
      </c>
      <c r="H32" s="235">
        <v>108</v>
      </c>
      <c r="I32" s="236">
        <v>78</v>
      </c>
      <c r="J32" s="235">
        <v>30</v>
      </c>
      <c r="K32" s="237">
        <f t="shared" si="4"/>
        <v>22</v>
      </c>
    </row>
    <row r="33" spans="1:11" ht="12.75" customHeight="1">
      <c r="A33" s="239" t="s">
        <v>191</v>
      </c>
      <c r="B33" s="240">
        <f aca="true" t="shared" si="5" ref="B33:K33">SUM(B34:B43)-B34</f>
        <v>1110549</v>
      </c>
      <c r="C33" s="224">
        <f t="shared" si="5"/>
        <v>541911</v>
      </c>
      <c r="D33" s="224">
        <f t="shared" si="5"/>
        <v>568638</v>
      </c>
      <c r="E33" s="242">
        <f t="shared" si="5"/>
        <v>553</v>
      </c>
      <c r="F33" s="243">
        <f t="shared" si="5"/>
        <v>1111</v>
      </c>
      <c r="G33" s="244">
        <f t="shared" si="5"/>
        <v>-558</v>
      </c>
      <c r="H33" s="243">
        <f t="shared" si="5"/>
        <v>4804</v>
      </c>
      <c r="I33" s="244">
        <f t="shared" si="5"/>
        <v>4309</v>
      </c>
      <c r="J33" s="243">
        <f t="shared" si="5"/>
        <v>495</v>
      </c>
      <c r="K33" s="237">
        <f t="shared" si="5"/>
        <v>-63</v>
      </c>
    </row>
    <row r="34" spans="1:11" s="206" customFormat="1" ht="12.75" customHeight="1">
      <c r="A34" s="238" t="s">
        <v>104</v>
      </c>
      <c r="B34" s="231">
        <v>673210</v>
      </c>
      <c r="C34" s="232">
        <v>327679</v>
      </c>
      <c r="D34" s="232">
        <v>345531</v>
      </c>
      <c r="E34" s="234">
        <v>332</v>
      </c>
      <c r="F34" s="235">
        <v>693</v>
      </c>
      <c r="G34" s="236">
        <v>-361</v>
      </c>
      <c r="H34" s="235">
        <v>3387</v>
      </c>
      <c r="I34" s="236">
        <v>3014</v>
      </c>
      <c r="J34" s="235">
        <v>373</v>
      </c>
      <c r="K34" s="237">
        <f aca="true" t="shared" si="6" ref="K34:K43">+J34+G34</f>
        <v>12</v>
      </c>
    </row>
    <row r="35" spans="1:11" ht="12.75" customHeight="1">
      <c r="A35" s="246" t="s">
        <v>192</v>
      </c>
      <c r="B35" s="231">
        <v>243641</v>
      </c>
      <c r="C35" s="232">
        <v>117000</v>
      </c>
      <c r="D35" s="232">
        <v>126641</v>
      </c>
      <c r="E35" s="234">
        <v>121</v>
      </c>
      <c r="F35" s="235">
        <v>239</v>
      </c>
      <c r="G35" s="236">
        <v>-118</v>
      </c>
      <c r="H35" s="235">
        <v>1169</v>
      </c>
      <c r="I35" s="236">
        <v>1176</v>
      </c>
      <c r="J35" s="235">
        <v>-7</v>
      </c>
      <c r="K35" s="237">
        <f t="shared" si="6"/>
        <v>-125</v>
      </c>
    </row>
    <row r="36" spans="1:11" ht="12.75" customHeight="1">
      <c r="A36" s="246" t="s">
        <v>193</v>
      </c>
      <c r="B36" s="231">
        <v>204831</v>
      </c>
      <c r="C36" s="232">
        <v>101218</v>
      </c>
      <c r="D36" s="232">
        <v>103613</v>
      </c>
      <c r="E36" s="234">
        <v>114</v>
      </c>
      <c r="F36" s="235">
        <v>192</v>
      </c>
      <c r="G36" s="236">
        <v>-78</v>
      </c>
      <c r="H36" s="235">
        <v>1377</v>
      </c>
      <c r="I36" s="236">
        <v>1131</v>
      </c>
      <c r="J36" s="235">
        <v>246</v>
      </c>
      <c r="K36" s="237">
        <f t="shared" si="6"/>
        <v>168</v>
      </c>
    </row>
    <row r="37" spans="1:11" ht="12.75" customHeight="1">
      <c r="A37" s="246" t="s">
        <v>194</v>
      </c>
      <c r="B37" s="231">
        <v>224738</v>
      </c>
      <c r="C37" s="232">
        <v>109461</v>
      </c>
      <c r="D37" s="232">
        <v>115277</v>
      </c>
      <c r="E37" s="234">
        <v>97</v>
      </c>
      <c r="F37" s="235">
        <v>262</v>
      </c>
      <c r="G37" s="236">
        <v>-165</v>
      </c>
      <c r="H37" s="235">
        <v>841</v>
      </c>
      <c r="I37" s="236">
        <v>707</v>
      </c>
      <c r="J37" s="235">
        <v>134</v>
      </c>
      <c r="K37" s="237">
        <f t="shared" si="6"/>
        <v>-31</v>
      </c>
    </row>
    <row r="38" spans="1:11" ht="12.75" customHeight="1">
      <c r="A38" s="238" t="s">
        <v>195</v>
      </c>
      <c r="B38" s="231">
        <v>93416</v>
      </c>
      <c r="C38" s="232">
        <v>45596</v>
      </c>
      <c r="D38" s="232">
        <v>47820</v>
      </c>
      <c r="E38" s="234">
        <v>42</v>
      </c>
      <c r="F38" s="235">
        <v>98</v>
      </c>
      <c r="G38" s="236">
        <v>-56</v>
      </c>
      <c r="H38" s="235">
        <v>198</v>
      </c>
      <c r="I38" s="236">
        <v>256</v>
      </c>
      <c r="J38" s="235">
        <v>-58</v>
      </c>
      <c r="K38" s="237">
        <f t="shared" si="6"/>
        <v>-114</v>
      </c>
    </row>
    <row r="39" spans="1:11" ht="12.75" customHeight="1">
      <c r="A39" s="238" t="s">
        <v>196</v>
      </c>
      <c r="B39" s="231">
        <v>131038</v>
      </c>
      <c r="C39" s="232">
        <v>64134</v>
      </c>
      <c r="D39" s="232">
        <v>66904</v>
      </c>
      <c r="E39" s="234">
        <v>70</v>
      </c>
      <c r="F39" s="235">
        <v>109</v>
      </c>
      <c r="G39" s="236">
        <v>-39</v>
      </c>
      <c r="H39" s="235">
        <v>369</v>
      </c>
      <c r="I39" s="236">
        <v>420</v>
      </c>
      <c r="J39" s="235">
        <v>-51</v>
      </c>
      <c r="K39" s="237">
        <f t="shared" si="6"/>
        <v>-90</v>
      </c>
    </row>
    <row r="40" spans="1:11" ht="12.75" customHeight="1">
      <c r="A40" s="238" t="s">
        <v>11</v>
      </c>
      <c r="B40" s="231">
        <v>139095</v>
      </c>
      <c r="C40" s="232">
        <v>67837</v>
      </c>
      <c r="D40" s="232">
        <v>71258</v>
      </c>
      <c r="E40" s="234">
        <v>81</v>
      </c>
      <c r="F40" s="235">
        <v>132</v>
      </c>
      <c r="G40" s="236">
        <v>-51</v>
      </c>
      <c r="H40" s="235">
        <v>623</v>
      </c>
      <c r="I40" s="236">
        <v>428</v>
      </c>
      <c r="J40" s="235">
        <v>195</v>
      </c>
      <c r="K40" s="237">
        <f t="shared" si="6"/>
        <v>144</v>
      </c>
    </row>
    <row r="41" spans="1:11" ht="12.75" customHeight="1">
      <c r="A41" s="238" t="s">
        <v>197</v>
      </c>
      <c r="B41" s="234">
        <v>40873</v>
      </c>
      <c r="C41" s="235">
        <v>20160</v>
      </c>
      <c r="D41" s="235">
        <v>20713</v>
      </c>
      <c r="E41" s="248">
        <v>12</v>
      </c>
      <c r="F41" s="249">
        <v>44</v>
      </c>
      <c r="G41" s="236">
        <v>-32</v>
      </c>
      <c r="H41" s="249">
        <v>136</v>
      </c>
      <c r="I41" s="250">
        <v>108</v>
      </c>
      <c r="J41" s="235">
        <v>28</v>
      </c>
      <c r="K41" s="237">
        <f t="shared" si="6"/>
        <v>-4</v>
      </c>
    </row>
    <row r="42" spans="1:11" ht="12.75" customHeight="1">
      <c r="A42" s="238" t="s">
        <v>198</v>
      </c>
      <c r="B42" s="234">
        <v>26947</v>
      </c>
      <c r="C42" s="235">
        <v>13518</v>
      </c>
      <c r="D42" s="235">
        <v>13429</v>
      </c>
      <c r="E42" s="248">
        <v>13</v>
      </c>
      <c r="F42" s="249">
        <v>27</v>
      </c>
      <c r="G42" s="236">
        <v>-14</v>
      </c>
      <c r="H42" s="249">
        <v>73</v>
      </c>
      <c r="I42" s="250">
        <v>70</v>
      </c>
      <c r="J42" s="235">
        <v>3</v>
      </c>
      <c r="K42" s="237">
        <f t="shared" si="6"/>
        <v>-11</v>
      </c>
    </row>
    <row r="43" spans="1:11" ht="12.75" customHeight="1">
      <c r="A43" s="238" t="s">
        <v>199</v>
      </c>
      <c r="B43" s="234">
        <v>5970</v>
      </c>
      <c r="C43" s="235">
        <v>2987</v>
      </c>
      <c r="D43" s="235">
        <v>2983</v>
      </c>
      <c r="E43" s="248">
        <v>3</v>
      </c>
      <c r="F43" s="249">
        <v>8</v>
      </c>
      <c r="G43" s="236">
        <v>-5</v>
      </c>
      <c r="H43" s="249">
        <v>18</v>
      </c>
      <c r="I43" s="250">
        <v>13</v>
      </c>
      <c r="J43" s="235">
        <v>5</v>
      </c>
      <c r="K43" s="237">
        <f t="shared" si="6"/>
        <v>0</v>
      </c>
    </row>
    <row r="44" spans="1:11" ht="12.75" customHeight="1">
      <c r="A44" s="239" t="s">
        <v>200</v>
      </c>
      <c r="B44" s="242">
        <f aca="true" t="shared" si="7" ref="B44:K44">SUM(B45:B59)-B45</f>
        <v>1252605</v>
      </c>
      <c r="C44" s="243">
        <f t="shared" si="7"/>
        <v>625875</v>
      </c>
      <c r="D44" s="243">
        <f t="shared" si="7"/>
        <v>626730</v>
      </c>
      <c r="E44" s="242">
        <f t="shared" si="7"/>
        <v>720</v>
      </c>
      <c r="F44" s="243">
        <f t="shared" si="7"/>
        <v>1190</v>
      </c>
      <c r="G44" s="252">
        <f t="shared" si="7"/>
        <v>-470</v>
      </c>
      <c r="H44" s="253">
        <f t="shared" si="7"/>
        <v>5088</v>
      </c>
      <c r="I44" s="244">
        <f t="shared" si="7"/>
        <v>4864</v>
      </c>
      <c r="J44" s="253">
        <f t="shared" si="7"/>
        <v>224</v>
      </c>
      <c r="K44" s="237">
        <f t="shared" si="7"/>
        <v>-246</v>
      </c>
    </row>
    <row r="45" spans="1:11" ht="12.75" customHeight="1">
      <c r="A45" s="238" t="s">
        <v>31</v>
      </c>
      <c r="B45" s="234">
        <v>759468</v>
      </c>
      <c r="C45" s="235">
        <v>377248</v>
      </c>
      <c r="D45" s="235">
        <v>382220</v>
      </c>
      <c r="E45" s="254">
        <v>453</v>
      </c>
      <c r="F45" s="236">
        <v>732</v>
      </c>
      <c r="G45" s="235">
        <v>-279</v>
      </c>
      <c r="H45" s="236">
        <v>3534</v>
      </c>
      <c r="I45" s="235">
        <v>3322</v>
      </c>
      <c r="J45" s="235">
        <v>212</v>
      </c>
      <c r="K45" s="237">
        <f aca="true" t="shared" si="8" ref="K45:K59">+J45+G45</f>
        <v>-67</v>
      </c>
    </row>
    <row r="46" spans="1:11" ht="12.75" customHeight="1">
      <c r="A46" s="255" t="s">
        <v>9</v>
      </c>
      <c r="B46" s="234">
        <v>223126</v>
      </c>
      <c r="C46" s="235">
        <v>111313</v>
      </c>
      <c r="D46" s="235">
        <v>111813</v>
      </c>
      <c r="E46" s="254">
        <v>151</v>
      </c>
      <c r="F46" s="236">
        <v>221</v>
      </c>
      <c r="G46" s="235">
        <v>-70</v>
      </c>
      <c r="H46" s="236">
        <v>1523</v>
      </c>
      <c r="I46" s="235">
        <v>1263</v>
      </c>
      <c r="J46" s="235">
        <v>260</v>
      </c>
      <c r="K46" s="237">
        <f t="shared" si="8"/>
        <v>190</v>
      </c>
    </row>
    <row r="47" spans="1:11" ht="12.75" customHeight="1">
      <c r="A47" s="255" t="s">
        <v>201</v>
      </c>
      <c r="B47" s="234">
        <v>124967</v>
      </c>
      <c r="C47" s="235">
        <v>62160</v>
      </c>
      <c r="D47" s="235">
        <v>62807</v>
      </c>
      <c r="E47" s="254">
        <v>72</v>
      </c>
      <c r="F47" s="236">
        <v>92</v>
      </c>
      <c r="G47" s="235">
        <v>-20</v>
      </c>
      <c r="H47" s="236">
        <v>533</v>
      </c>
      <c r="I47" s="235">
        <v>535</v>
      </c>
      <c r="J47" s="235">
        <v>-2</v>
      </c>
      <c r="K47" s="237">
        <f t="shared" si="8"/>
        <v>-22</v>
      </c>
    </row>
    <row r="48" spans="1:11" ht="12.75" customHeight="1">
      <c r="A48" s="255" t="s">
        <v>202</v>
      </c>
      <c r="B48" s="234">
        <v>104189</v>
      </c>
      <c r="C48" s="235">
        <v>51387</v>
      </c>
      <c r="D48" s="235">
        <v>52802</v>
      </c>
      <c r="E48" s="254">
        <v>70</v>
      </c>
      <c r="F48" s="236">
        <v>83</v>
      </c>
      <c r="G48" s="235">
        <v>-13</v>
      </c>
      <c r="H48" s="236">
        <v>304</v>
      </c>
      <c r="I48" s="235">
        <v>340</v>
      </c>
      <c r="J48" s="235">
        <v>-36</v>
      </c>
      <c r="K48" s="237">
        <f t="shared" si="8"/>
        <v>-49</v>
      </c>
    </row>
    <row r="49" spans="1:11" ht="12.75" customHeight="1">
      <c r="A49" s="255" t="s">
        <v>203</v>
      </c>
      <c r="B49" s="234">
        <v>94920</v>
      </c>
      <c r="C49" s="235">
        <v>47739</v>
      </c>
      <c r="D49" s="235">
        <v>47181</v>
      </c>
      <c r="E49" s="254">
        <v>56</v>
      </c>
      <c r="F49" s="236">
        <v>81</v>
      </c>
      <c r="G49" s="235">
        <v>-25</v>
      </c>
      <c r="H49" s="236">
        <v>483</v>
      </c>
      <c r="I49" s="235">
        <v>423</v>
      </c>
      <c r="J49" s="235">
        <v>60</v>
      </c>
      <c r="K49" s="237">
        <f t="shared" si="8"/>
        <v>35</v>
      </c>
    </row>
    <row r="50" spans="1:11" ht="12.75" customHeight="1">
      <c r="A50" s="255" t="s">
        <v>204</v>
      </c>
      <c r="B50" s="234">
        <v>90252</v>
      </c>
      <c r="C50" s="235">
        <v>44427</v>
      </c>
      <c r="D50" s="235">
        <v>45825</v>
      </c>
      <c r="E50" s="254">
        <v>50</v>
      </c>
      <c r="F50" s="236">
        <v>126</v>
      </c>
      <c r="G50" s="235">
        <v>-76</v>
      </c>
      <c r="H50" s="236">
        <v>308</v>
      </c>
      <c r="I50" s="235">
        <v>359</v>
      </c>
      <c r="J50" s="235">
        <v>-51</v>
      </c>
      <c r="K50" s="237">
        <f t="shared" si="8"/>
        <v>-127</v>
      </c>
    </row>
    <row r="51" spans="1:11" ht="12.75" customHeight="1">
      <c r="A51" s="255" t="s">
        <v>205</v>
      </c>
      <c r="B51" s="234">
        <v>96160</v>
      </c>
      <c r="C51" s="235">
        <v>47715</v>
      </c>
      <c r="D51" s="235">
        <v>48445</v>
      </c>
      <c r="E51" s="254">
        <v>47</v>
      </c>
      <c r="F51" s="236">
        <v>85</v>
      </c>
      <c r="G51" s="235">
        <v>-38</v>
      </c>
      <c r="H51" s="236">
        <v>299</v>
      </c>
      <c r="I51" s="235">
        <v>316</v>
      </c>
      <c r="J51" s="235">
        <v>-17</v>
      </c>
      <c r="K51" s="237">
        <f t="shared" si="8"/>
        <v>-55</v>
      </c>
    </row>
    <row r="52" spans="1:11" ht="12.75" customHeight="1">
      <c r="A52" s="255" t="s">
        <v>206</v>
      </c>
      <c r="B52" s="234">
        <v>25854</v>
      </c>
      <c r="C52" s="235">
        <v>12507</v>
      </c>
      <c r="D52" s="235">
        <v>13347</v>
      </c>
      <c r="E52" s="254">
        <v>7</v>
      </c>
      <c r="F52" s="236">
        <v>44</v>
      </c>
      <c r="G52" s="235">
        <v>-37</v>
      </c>
      <c r="H52" s="236">
        <v>84</v>
      </c>
      <c r="I52" s="235">
        <v>86</v>
      </c>
      <c r="J52" s="235">
        <v>-2</v>
      </c>
      <c r="K52" s="237">
        <f t="shared" si="8"/>
        <v>-39</v>
      </c>
    </row>
    <row r="53" spans="1:11" ht="12.75" customHeight="1">
      <c r="A53" s="238" t="s">
        <v>22</v>
      </c>
      <c r="B53" s="231">
        <v>157301</v>
      </c>
      <c r="C53" s="232">
        <v>79140</v>
      </c>
      <c r="D53" s="232">
        <v>78161</v>
      </c>
      <c r="E53" s="234">
        <v>78</v>
      </c>
      <c r="F53" s="235">
        <v>159</v>
      </c>
      <c r="G53" s="236">
        <v>-81</v>
      </c>
      <c r="H53" s="235">
        <v>507</v>
      </c>
      <c r="I53" s="236">
        <v>495</v>
      </c>
      <c r="J53" s="235">
        <v>12</v>
      </c>
      <c r="K53" s="237">
        <f t="shared" si="8"/>
        <v>-69</v>
      </c>
    </row>
    <row r="54" spans="1:11" s="206" customFormat="1" ht="12.75" customHeight="1">
      <c r="A54" s="238" t="s">
        <v>207</v>
      </c>
      <c r="B54" s="231">
        <v>109664</v>
      </c>
      <c r="C54" s="232">
        <v>54963</v>
      </c>
      <c r="D54" s="232">
        <v>54701</v>
      </c>
      <c r="E54" s="234">
        <v>73</v>
      </c>
      <c r="F54" s="235">
        <v>98</v>
      </c>
      <c r="G54" s="236">
        <v>-25</v>
      </c>
      <c r="H54" s="235">
        <v>349</v>
      </c>
      <c r="I54" s="236">
        <v>276</v>
      </c>
      <c r="J54" s="235">
        <v>73</v>
      </c>
      <c r="K54" s="237">
        <f t="shared" si="8"/>
        <v>48</v>
      </c>
    </row>
    <row r="55" spans="1:11" s="206" customFormat="1" ht="12.75" customHeight="1">
      <c r="A55" s="238" t="s">
        <v>208</v>
      </c>
      <c r="B55" s="231">
        <v>81992</v>
      </c>
      <c r="C55" s="232">
        <v>41492</v>
      </c>
      <c r="D55" s="232">
        <v>40500</v>
      </c>
      <c r="E55" s="248">
        <v>44</v>
      </c>
      <c r="F55" s="249">
        <v>61</v>
      </c>
      <c r="G55" s="236">
        <v>-17</v>
      </c>
      <c r="H55" s="249">
        <v>296</v>
      </c>
      <c r="I55" s="250">
        <v>300</v>
      </c>
      <c r="J55" s="235">
        <v>-4</v>
      </c>
      <c r="K55" s="237">
        <f t="shared" si="8"/>
        <v>-21</v>
      </c>
    </row>
    <row r="56" spans="1:11" ht="12.75" customHeight="1">
      <c r="A56" s="238" t="s">
        <v>155</v>
      </c>
      <c r="B56" s="234">
        <v>54343</v>
      </c>
      <c r="C56" s="235">
        <v>27703</v>
      </c>
      <c r="D56" s="235">
        <v>26640</v>
      </c>
      <c r="E56" s="254">
        <v>28</v>
      </c>
      <c r="F56" s="236">
        <v>41</v>
      </c>
      <c r="G56" s="235">
        <v>-13</v>
      </c>
      <c r="H56" s="236">
        <v>197</v>
      </c>
      <c r="I56" s="235">
        <v>201</v>
      </c>
      <c r="J56" s="235">
        <v>-4</v>
      </c>
      <c r="K56" s="237">
        <f t="shared" si="8"/>
        <v>-17</v>
      </c>
    </row>
    <row r="57" spans="1:11" ht="12.75" customHeight="1">
      <c r="A57" s="238" t="s">
        <v>154</v>
      </c>
      <c r="B57" s="231">
        <v>29435</v>
      </c>
      <c r="C57" s="232">
        <v>14987</v>
      </c>
      <c r="D57" s="232">
        <v>14448</v>
      </c>
      <c r="E57" s="248">
        <v>10</v>
      </c>
      <c r="F57" s="249">
        <v>37</v>
      </c>
      <c r="G57" s="236">
        <v>-27</v>
      </c>
      <c r="H57" s="249">
        <v>70</v>
      </c>
      <c r="I57" s="250">
        <v>97</v>
      </c>
      <c r="J57" s="235">
        <v>-27</v>
      </c>
      <c r="K57" s="237">
        <f t="shared" si="8"/>
        <v>-54</v>
      </c>
    </row>
    <row r="58" spans="1:11" ht="12.75" customHeight="1">
      <c r="A58" s="238" t="s">
        <v>173</v>
      </c>
      <c r="B58" s="231">
        <v>43599</v>
      </c>
      <c r="C58" s="232">
        <v>22028</v>
      </c>
      <c r="D58" s="232">
        <v>21571</v>
      </c>
      <c r="E58" s="248">
        <v>27</v>
      </c>
      <c r="F58" s="249">
        <v>40</v>
      </c>
      <c r="G58" s="236">
        <v>-13</v>
      </c>
      <c r="H58" s="249">
        <v>109</v>
      </c>
      <c r="I58" s="250">
        <v>124</v>
      </c>
      <c r="J58" s="235">
        <v>-15</v>
      </c>
      <c r="K58" s="237">
        <f t="shared" si="8"/>
        <v>-28</v>
      </c>
    </row>
    <row r="59" spans="1:11" ht="12.75" customHeight="1">
      <c r="A59" s="256" t="s">
        <v>209</v>
      </c>
      <c r="B59" s="257">
        <v>16803</v>
      </c>
      <c r="C59" s="258">
        <v>8314</v>
      </c>
      <c r="D59" s="258">
        <v>8489</v>
      </c>
      <c r="E59" s="260">
        <v>7</v>
      </c>
      <c r="F59" s="261">
        <v>22</v>
      </c>
      <c r="G59" s="262">
        <v>-15</v>
      </c>
      <c r="H59" s="261">
        <v>26</v>
      </c>
      <c r="I59" s="263">
        <v>49</v>
      </c>
      <c r="J59" s="258">
        <v>-23</v>
      </c>
      <c r="K59" s="264">
        <f t="shared" si="8"/>
        <v>-38</v>
      </c>
    </row>
    <row r="60" spans="1:8" ht="12.75" customHeight="1">
      <c r="A60" s="265" t="s">
        <v>210</v>
      </c>
      <c r="B60" s="265"/>
      <c r="C60" s="265"/>
      <c r="D60" s="265"/>
      <c r="E60" s="265"/>
      <c r="F60" s="236"/>
      <c r="G60" s="235"/>
      <c r="H60" s="247"/>
    </row>
    <row r="61" spans="1:8" ht="12.75" customHeight="1">
      <c r="A61" s="265" t="s">
        <v>163</v>
      </c>
      <c r="B61" s="265"/>
      <c r="C61" s="265"/>
      <c r="D61" s="265"/>
      <c r="E61" s="265"/>
      <c r="F61" s="266"/>
      <c r="G61" s="266"/>
      <c r="H61" s="266"/>
    </row>
    <row r="62" spans="1:7" ht="12.75" customHeight="1">
      <c r="A62" s="267" t="s">
        <v>75</v>
      </c>
      <c r="B62" s="268"/>
      <c r="C62" s="268"/>
      <c r="D62" s="268"/>
      <c r="E62" s="266"/>
      <c r="F62" s="266"/>
      <c r="G62" s="266"/>
    </row>
    <row r="63" spans="1:9" ht="13.5" customHeight="1">
      <c r="A63" s="269"/>
      <c r="B63" s="269"/>
      <c r="C63" s="269"/>
      <c r="D63" s="269"/>
      <c r="E63" s="268"/>
      <c r="F63" s="268"/>
      <c r="G63" s="268"/>
      <c r="H63" s="269"/>
      <c r="I63" s="269"/>
    </row>
    <row r="64" spans="2:4" ht="13.5" customHeight="1">
      <c r="B64" s="270"/>
      <c r="C64" s="270"/>
      <c r="D64" s="270"/>
    </row>
    <row r="65" spans="2:4" ht="13.5" customHeight="1">
      <c r="B65" s="270"/>
      <c r="C65" s="270"/>
      <c r="D65" s="270"/>
    </row>
    <row r="66" spans="2:4" ht="13.5" customHeight="1">
      <c r="B66" s="270"/>
      <c r="C66" s="270"/>
      <c r="D66" s="270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O15" sqref="O15"/>
    </sheetView>
  </sheetViews>
  <sheetFormatPr defaultColWidth="6.625" defaultRowHeight="13.5" customHeight="1"/>
  <cols>
    <col min="1" max="1" width="12.625" style="204" customWidth="1"/>
    <col min="2" max="4" width="9.625" style="204" customWidth="1"/>
    <col min="5" max="10" width="7.625" style="204" customWidth="1"/>
    <col min="11" max="11" width="6.625" style="204" bestFit="1" customWidth="1"/>
    <col min="12" max="16384" width="6.625" style="204" customWidth="1"/>
  </cols>
  <sheetData>
    <row r="1" spans="1:13" ht="19.5" customHeight="1">
      <c r="A1" s="351" t="s">
        <v>16</v>
      </c>
      <c r="B1" s="352"/>
      <c r="C1" s="352"/>
      <c r="D1" s="352"/>
      <c r="E1" s="352"/>
      <c r="F1" s="352"/>
      <c r="G1" s="352"/>
      <c r="H1" s="353"/>
      <c r="I1" s="353"/>
      <c r="J1" s="353"/>
      <c r="K1" s="353"/>
      <c r="M1" s="209"/>
    </row>
    <row r="2" spans="1:7" ht="13.5" customHeight="1">
      <c r="A2" s="207"/>
      <c r="B2" s="208"/>
      <c r="C2" s="208"/>
      <c r="D2" s="208"/>
      <c r="E2" s="208"/>
      <c r="F2" s="208"/>
      <c r="G2" s="208"/>
    </row>
    <row r="3" spans="1:15" ht="13.5" customHeight="1">
      <c r="A3" s="210" t="s">
        <v>153</v>
      </c>
      <c r="B3" s="210"/>
      <c r="H3" s="211"/>
      <c r="I3" s="355" t="s">
        <v>182</v>
      </c>
      <c r="J3" s="356"/>
      <c r="K3" s="356"/>
      <c r="O3" s="205"/>
    </row>
    <row r="4" spans="1:11" ht="13.5" customHeight="1">
      <c r="A4" s="357" t="s">
        <v>157</v>
      </c>
      <c r="B4" s="360" t="s">
        <v>213</v>
      </c>
      <c r="C4" s="361"/>
      <c r="D4" s="361"/>
      <c r="E4" s="363" t="s">
        <v>159</v>
      </c>
      <c r="F4" s="364"/>
      <c r="G4" s="364"/>
      <c r="H4" s="364"/>
      <c r="I4" s="364"/>
      <c r="J4" s="364"/>
      <c r="K4" s="365"/>
    </row>
    <row r="5" spans="1:11" ht="13.5" customHeight="1">
      <c r="A5" s="358"/>
      <c r="B5" s="366" t="s">
        <v>160</v>
      </c>
      <c r="C5" s="367"/>
      <c r="D5" s="368"/>
      <c r="E5" s="366" t="s">
        <v>162</v>
      </c>
      <c r="F5" s="367"/>
      <c r="G5" s="368"/>
      <c r="H5" s="371" t="s">
        <v>164</v>
      </c>
      <c r="I5" s="367"/>
      <c r="J5" s="368"/>
      <c r="K5" s="369" t="s">
        <v>165</v>
      </c>
    </row>
    <row r="6" spans="1:11" s="205" customFormat="1" ht="13.5" customHeight="1">
      <c r="A6" s="359"/>
      <c r="B6" s="212" t="s">
        <v>166</v>
      </c>
      <c r="C6" s="213" t="s">
        <v>167</v>
      </c>
      <c r="D6" s="214" t="s">
        <v>168</v>
      </c>
      <c r="E6" s="212" t="s">
        <v>169</v>
      </c>
      <c r="F6" s="214" t="s">
        <v>171</v>
      </c>
      <c r="G6" s="214" t="s">
        <v>98</v>
      </c>
      <c r="H6" s="214" t="s">
        <v>172</v>
      </c>
      <c r="I6" s="214" t="s">
        <v>85</v>
      </c>
      <c r="J6" s="214" t="s">
        <v>98</v>
      </c>
      <c r="K6" s="372"/>
    </row>
    <row r="7" spans="1:11" ht="19.5" customHeight="1">
      <c r="A7" s="215" t="s">
        <v>174</v>
      </c>
      <c r="B7" s="216">
        <f>B8+B22+B33+B44-B23-B24-B29</f>
        <v>84798</v>
      </c>
      <c r="C7" s="217">
        <f>C8+C22+C33+C44-C23-C24-C29</f>
        <v>41828</v>
      </c>
      <c r="D7" s="217">
        <f>D8+D22+D33+D44-D23-D24-D29</f>
        <v>42970</v>
      </c>
      <c r="E7" s="219">
        <f aca="true" t="shared" si="0" ref="E7:K7">E8+E22+E33+E44-E9-E11-E21</f>
        <v>70</v>
      </c>
      <c r="F7" s="220">
        <f t="shared" si="0"/>
        <v>16</v>
      </c>
      <c r="G7" s="220">
        <f t="shared" si="0"/>
        <v>54</v>
      </c>
      <c r="H7" s="220">
        <f t="shared" si="0"/>
        <v>1494</v>
      </c>
      <c r="I7" s="220">
        <f t="shared" si="0"/>
        <v>1878</v>
      </c>
      <c r="J7" s="220">
        <f t="shared" si="0"/>
        <v>-384</v>
      </c>
      <c r="K7" s="221">
        <f t="shared" si="0"/>
        <v>-330</v>
      </c>
    </row>
    <row r="8" spans="1:11" ht="12.75" customHeight="1">
      <c r="A8" s="222" t="s">
        <v>175</v>
      </c>
      <c r="B8" s="223">
        <f aca="true" t="shared" si="1" ref="B8:K8">SUM(B9:B21)</f>
        <v>7903</v>
      </c>
      <c r="C8" s="224">
        <f t="shared" si="1"/>
        <v>3622</v>
      </c>
      <c r="D8" s="224">
        <f t="shared" si="1"/>
        <v>4281</v>
      </c>
      <c r="E8" s="226">
        <f t="shared" si="1"/>
        <v>3</v>
      </c>
      <c r="F8" s="227">
        <f t="shared" si="1"/>
        <v>3</v>
      </c>
      <c r="G8" s="228">
        <f t="shared" si="1"/>
        <v>0</v>
      </c>
      <c r="H8" s="227">
        <f t="shared" si="1"/>
        <v>187</v>
      </c>
      <c r="I8" s="228">
        <f t="shared" si="1"/>
        <v>189</v>
      </c>
      <c r="J8" s="227">
        <f t="shared" si="1"/>
        <v>-2</v>
      </c>
      <c r="K8" s="229">
        <f t="shared" si="1"/>
        <v>-2</v>
      </c>
    </row>
    <row r="9" spans="1:11" ht="12.75" customHeight="1">
      <c r="A9" s="230" t="s">
        <v>176</v>
      </c>
      <c r="B9" s="231">
        <v>3808</v>
      </c>
      <c r="C9" s="232">
        <v>1804</v>
      </c>
      <c r="D9" s="232">
        <v>2004</v>
      </c>
      <c r="E9" s="234">
        <v>2</v>
      </c>
      <c r="F9" s="235">
        <v>0</v>
      </c>
      <c r="G9" s="236">
        <v>2</v>
      </c>
      <c r="H9" s="235">
        <v>66</v>
      </c>
      <c r="I9" s="236">
        <v>77</v>
      </c>
      <c r="J9" s="235">
        <v>-11</v>
      </c>
      <c r="K9" s="237">
        <f aca="true" t="shared" si="2" ref="K9:K21">+J9+G9</f>
        <v>-9</v>
      </c>
    </row>
    <row r="10" spans="1:11" ht="12.75" customHeight="1">
      <c r="A10" s="238" t="s">
        <v>136</v>
      </c>
      <c r="B10" s="231">
        <v>565</v>
      </c>
      <c r="C10" s="232">
        <v>212</v>
      </c>
      <c r="D10" s="232">
        <v>353</v>
      </c>
      <c r="E10" s="234">
        <v>0</v>
      </c>
      <c r="F10" s="235">
        <v>0</v>
      </c>
      <c r="G10" s="236">
        <v>0</v>
      </c>
      <c r="H10" s="235">
        <v>26</v>
      </c>
      <c r="I10" s="236">
        <v>23</v>
      </c>
      <c r="J10" s="235">
        <v>3</v>
      </c>
      <c r="K10" s="237">
        <f t="shared" si="2"/>
        <v>3</v>
      </c>
    </row>
    <row r="11" spans="1:11" ht="12.75" customHeight="1">
      <c r="A11" s="230" t="s">
        <v>177</v>
      </c>
      <c r="B11" s="231">
        <v>1257</v>
      </c>
      <c r="C11" s="232">
        <v>625</v>
      </c>
      <c r="D11" s="232">
        <v>632</v>
      </c>
      <c r="E11" s="234">
        <v>1</v>
      </c>
      <c r="F11" s="235">
        <v>0</v>
      </c>
      <c r="G11" s="236">
        <v>1</v>
      </c>
      <c r="H11" s="235">
        <v>38</v>
      </c>
      <c r="I11" s="236">
        <v>29</v>
      </c>
      <c r="J11" s="235">
        <v>9</v>
      </c>
      <c r="K11" s="237">
        <f t="shared" si="2"/>
        <v>10</v>
      </c>
    </row>
    <row r="12" spans="1:11" ht="12.75" customHeight="1">
      <c r="A12" s="238" t="s">
        <v>70</v>
      </c>
      <c r="B12" s="231">
        <v>529</v>
      </c>
      <c r="C12" s="232">
        <v>214</v>
      </c>
      <c r="D12" s="232">
        <v>315</v>
      </c>
      <c r="E12" s="234">
        <v>0</v>
      </c>
      <c r="F12" s="235">
        <v>2</v>
      </c>
      <c r="G12" s="236">
        <v>-2</v>
      </c>
      <c r="H12" s="235">
        <v>18</v>
      </c>
      <c r="I12" s="236">
        <v>16</v>
      </c>
      <c r="J12" s="235">
        <v>2</v>
      </c>
      <c r="K12" s="237">
        <f t="shared" si="2"/>
        <v>0</v>
      </c>
    </row>
    <row r="13" spans="1:11" ht="12.75" customHeight="1">
      <c r="A13" s="238" t="s">
        <v>178</v>
      </c>
      <c r="B13" s="231">
        <v>211</v>
      </c>
      <c r="C13" s="232">
        <v>79</v>
      </c>
      <c r="D13" s="232">
        <v>132</v>
      </c>
      <c r="E13" s="234">
        <v>0</v>
      </c>
      <c r="F13" s="235">
        <v>1</v>
      </c>
      <c r="G13" s="236">
        <v>-1</v>
      </c>
      <c r="H13" s="235">
        <v>5</v>
      </c>
      <c r="I13" s="236">
        <v>8</v>
      </c>
      <c r="J13" s="235">
        <v>-3</v>
      </c>
      <c r="K13" s="237">
        <f t="shared" si="2"/>
        <v>-4</v>
      </c>
    </row>
    <row r="14" spans="1:11" ht="12.75" customHeight="1">
      <c r="A14" s="238" t="s">
        <v>179</v>
      </c>
      <c r="B14" s="231">
        <v>255</v>
      </c>
      <c r="C14" s="232">
        <v>76</v>
      </c>
      <c r="D14" s="232">
        <v>179</v>
      </c>
      <c r="E14" s="234">
        <v>0</v>
      </c>
      <c r="F14" s="235">
        <v>0</v>
      </c>
      <c r="G14" s="236">
        <v>0</v>
      </c>
      <c r="H14" s="235">
        <v>10</v>
      </c>
      <c r="I14" s="236">
        <v>0</v>
      </c>
      <c r="J14" s="235">
        <v>10</v>
      </c>
      <c r="K14" s="237">
        <f t="shared" si="2"/>
        <v>10</v>
      </c>
    </row>
    <row r="15" spans="1:11" ht="12.75" customHeight="1">
      <c r="A15" s="238" t="s">
        <v>180</v>
      </c>
      <c r="B15" s="231">
        <v>581</v>
      </c>
      <c r="C15" s="232">
        <v>300</v>
      </c>
      <c r="D15" s="232">
        <v>281</v>
      </c>
      <c r="E15" s="234">
        <v>0</v>
      </c>
      <c r="F15" s="235">
        <v>0</v>
      </c>
      <c r="G15" s="236">
        <v>0</v>
      </c>
      <c r="H15" s="235">
        <v>10</v>
      </c>
      <c r="I15" s="236">
        <v>16</v>
      </c>
      <c r="J15" s="235">
        <v>-6</v>
      </c>
      <c r="K15" s="237">
        <f t="shared" si="2"/>
        <v>-6</v>
      </c>
    </row>
    <row r="16" spans="1:11" ht="12.75" customHeight="1">
      <c r="A16" s="238" t="s">
        <v>125</v>
      </c>
      <c r="B16" s="231">
        <v>157</v>
      </c>
      <c r="C16" s="232">
        <v>53</v>
      </c>
      <c r="D16" s="232">
        <v>104</v>
      </c>
      <c r="E16" s="234">
        <v>0</v>
      </c>
      <c r="F16" s="235">
        <v>0</v>
      </c>
      <c r="G16" s="236">
        <v>0</v>
      </c>
      <c r="H16" s="235">
        <v>3</v>
      </c>
      <c r="I16" s="236">
        <v>7</v>
      </c>
      <c r="J16" s="235">
        <v>-4</v>
      </c>
      <c r="K16" s="237">
        <f t="shared" si="2"/>
        <v>-4</v>
      </c>
    </row>
    <row r="17" spans="1:11" ht="12.75" customHeight="1">
      <c r="A17" s="238" t="s">
        <v>76</v>
      </c>
      <c r="B17" s="231">
        <v>54</v>
      </c>
      <c r="C17" s="232">
        <v>21</v>
      </c>
      <c r="D17" s="232">
        <v>33</v>
      </c>
      <c r="E17" s="234">
        <v>0</v>
      </c>
      <c r="F17" s="235">
        <v>0</v>
      </c>
      <c r="G17" s="236">
        <v>0</v>
      </c>
      <c r="H17" s="235">
        <v>1</v>
      </c>
      <c r="I17" s="236">
        <v>0</v>
      </c>
      <c r="J17" s="235">
        <v>1</v>
      </c>
      <c r="K17" s="237">
        <f t="shared" si="2"/>
        <v>1</v>
      </c>
    </row>
    <row r="18" spans="1:11" ht="12.75" customHeight="1">
      <c r="A18" s="238" t="s">
        <v>181</v>
      </c>
      <c r="B18" s="231">
        <v>42</v>
      </c>
      <c r="C18" s="232">
        <v>14</v>
      </c>
      <c r="D18" s="232">
        <v>28</v>
      </c>
      <c r="E18" s="234">
        <v>0</v>
      </c>
      <c r="F18" s="235">
        <v>0</v>
      </c>
      <c r="G18" s="236">
        <v>0</v>
      </c>
      <c r="H18" s="235">
        <v>1</v>
      </c>
      <c r="I18" s="236">
        <v>1</v>
      </c>
      <c r="J18" s="235">
        <v>0</v>
      </c>
      <c r="K18" s="237">
        <f t="shared" si="2"/>
        <v>0</v>
      </c>
    </row>
    <row r="19" spans="1:11" ht="12.75" customHeight="1">
      <c r="A19" s="238" t="s">
        <v>183</v>
      </c>
      <c r="B19" s="231">
        <v>23</v>
      </c>
      <c r="C19" s="232">
        <v>6</v>
      </c>
      <c r="D19" s="232">
        <v>17</v>
      </c>
      <c r="E19" s="234">
        <v>0</v>
      </c>
      <c r="F19" s="235">
        <v>0</v>
      </c>
      <c r="G19" s="236">
        <v>0</v>
      </c>
      <c r="H19" s="235">
        <v>0</v>
      </c>
      <c r="I19" s="236">
        <v>0</v>
      </c>
      <c r="J19" s="235">
        <v>0</v>
      </c>
      <c r="K19" s="237">
        <f t="shared" si="2"/>
        <v>0</v>
      </c>
    </row>
    <row r="20" spans="1:11" ht="12.75" customHeight="1">
      <c r="A20" s="238" t="s">
        <v>61</v>
      </c>
      <c r="B20" s="231">
        <v>102</v>
      </c>
      <c r="C20" s="232">
        <v>44</v>
      </c>
      <c r="D20" s="232">
        <v>58</v>
      </c>
      <c r="E20" s="234">
        <v>0</v>
      </c>
      <c r="F20" s="235">
        <v>0</v>
      </c>
      <c r="G20" s="236">
        <v>0</v>
      </c>
      <c r="H20" s="235">
        <v>4</v>
      </c>
      <c r="I20" s="236">
        <v>8</v>
      </c>
      <c r="J20" s="235">
        <v>-4</v>
      </c>
      <c r="K20" s="237">
        <f t="shared" si="2"/>
        <v>-4</v>
      </c>
    </row>
    <row r="21" spans="1:11" ht="12.75" customHeight="1">
      <c r="A21" s="230" t="s">
        <v>184</v>
      </c>
      <c r="B21" s="231">
        <v>319</v>
      </c>
      <c r="C21" s="232">
        <v>174</v>
      </c>
      <c r="D21" s="232">
        <v>145</v>
      </c>
      <c r="E21" s="234">
        <v>0</v>
      </c>
      <c r="F21" s="235">
        <v>0</v>
      </c>
      <c r="G21" s="236">
        <v>0</v>
      </c>
      <c r="H21" s="235">
        <v>5</v>
      </c>
      <c r="I21" s="236">
        <v>4</v>
      </c>
      <c r="J21" s="235">
        <v>1</v>
      </c>
      <c r="K21" s="237">
        <f t="shared" si="2"/>
        <v>1</v>
      </c>
    </row>
    <row r="22" spans="1:11" ht="12.75" customHeight="1">
      <c r="A22" s="239" t="s">
        <v>185</v>
      </c>
      <c r="B22" s="240">
        <f aca="true" t="shared" si="3" ref="B22:K22">SUM(B23:B32)</f>
        <v>16963</v>
      </c>
      <c r="C22" s="224">
        <f t="shared" si="3"/>
        <v>8277</v>
      </c>
      <c r="D22" s="224">
        <f t="shared" si="3"/>
        <v>8686</v>
      </c>
      <c r="E22" s="242">
        <f t="shared" si="3"/>
        <v>13</v>
      </c>
      <c r="F22" s="243">
        <f t="shared" si="3"/>
        <v>1</v>
      </c>
      <c r="G22" s="244">
        <f t="shared" si="3"/>
        <v>12</v>
      </c>
      <c r="H22" s="243">
        <f t="shared" si="3"/>
        <v>289</v>
      </c>
      <c r="I22" s="244">
        <f t="shared" si="3"/>
        <v>415</v>
      </c>
      <c r="J22" s="243">
        <f t="shared" si="3"/>
        <v>-126</v>
      </c>
      <c r="K22" s="237">
        <f t="shared" si="3"/>
        <v>-114</v>
      </c>
    </row>
    <row r="23" spans="1:11" ht="12.75" customHeight="1">
      <c r="A23" s="230" t="s">
        <v>176</v>
      </c>
      <c r="B23" s="231">
        <v>3808</v>
      </c>
      <c r="C23" s="232">
        <v>1804</v>
      </c>
      <c r="D23" s="232">
        <v>2004</v>
      </c>
      <c r="E23" s="234">
        <v>2</v>
      </c>
      <c r="F23" s="235">
        <v>0</v>
      </c>
      <c r="G23" s="236">
        <v>2</v>
      </c>
      <c r="H23" s="235">
        <v>66</v>
      </c>
      <c r="I23" s="236">
        <v>77</v>
      </c>
      <c r="J23" s="235">
        <v>-11</v>
      </c>
      <c r="K23" s="237">
        <f aca="true" t="shared" si="4" ref="K23:K32">+J23+G23</f>
        <v>-9</v>
      </c>
    </row>
    <row r="24" spans="1:11" ht="12.75" customHeight="1">
      <c r="A24" s="230" t="s">
        <v>177</v>
      </c>
      <c r="B24" s="231">
        <v>1257</v>
      </c>
      <c r="C24" s="232">
        <v>625</v>
      </c>
      <c r="D24" s="232">
        <v>632</v>
      </c>
      <c r="E24" s="234">
        <v>1</v>
      </c>
      <c r="F24" s="235">
        <v>0</v>
      </c>
      <c r="G24" s="236">
        <v>1</v>
      </c>
      <c r="H24" s="235">
        <v>38</v>
      </c>
      <c r="I24" s="236">
        <v>29</v>
      </c>
      <c r="J24" s="235">
        <v>9</v>
      </c>
      <c r="K24" s="237">
        <f t="shared" si="4"/>
        <v>10</v>
      </c>
    </row>
    <row r="25" spans="1:11" ht="12.75" customHeight="1">
      <c r="A25" s="238" t="s">
        <v>4</v>
      </c>
      <c r="B25" s="231">
        <v>1990</v>
      </c>
      <c r="C25" s="232">
        <v>1019</v>
      </c>
      <c r="D25" s="232">
        <v>971</v>
      </c>
      <c r="E25" s="234">
        <v>2</v>
      </c>
      <c r="F25" s="235">
        <v>0</v>
      </c>
      <c r="G25" s="236">
        <v>2</v>
      </c>
      <c r="H25" s="235">
        <v>33</v>
      </c>
      <c r="I25" s="236">
        <v>73</v>
      </c>
      <c r="J25" s="235">
        <v>-40</v>
      </c>
      <c r="K25" s="237">
        <f t="shared" si="4"/>
        <v>-38</v>
      </c>
    </row>
    <row r="26" spans="1:11" ht="12.75" customHeight="1">
      <c r="A26" s="238" t="s">
        <v>186</v>
      </c>
      <c r="B26" s="231">
        <v>5078</v>
      </c>
      <c r="C26" s="232">
        <v>2493</v>
      </c>
      <c r="D26" s="232">
        <v>2585</v>
      </c>
      <c r="E26" s="234">
        <v>6</v>
      </c>
      <c r="F26" s="235">
        <v>1</v>
      </c>
      <c r="G26" s="236">
        <v>5</v>
      </c>
      <c r="H26" s="235">
        <v>65</v>
      </c>
      <c r="I26" s="236">
        <v>135</v>
      </c>
      <c r="J26" s="235">
        <v>-70</v>
      </c>
      <c r="K26" s="237">
        <f t="shared" si="4"/>
        <v>-65</v>
      </c>
    </row>
    <row r="27" spans="1:11" ht="12.75" customHeight="1">
      <c r="A27" s="238" t="s">
        <v>44</v>
      </c>
      <c r="B27" s="231">
        <v>2078</v>
      </c>
      <c r="C27" s="232">
        <v>966</v>
      </c>
      <c r="D27" s="232">
        <v>1112</v>
      </c>
      <c r="E27" s="234">
        <v>1</v>
      </c>
      <c r="F27" s="235">
        <v>0</v>
      </c>
      <c r="G27" s="236">
        <v>1</v>
      </c>
      <c r="H27" s="235">
        <v>37</v>
      </c>
      <c r="I27" s="236">
        <v>45</v>
      </c>
      <c r="J27" s="235">
        <v>-8</v>
      </c>
      <c r="K27" s="237">
        <f t="shared" si="4"/>
        <v>-7</v>
      </c>
    </row>
    <row r="28" spans="1:11" ht="12.75" customHeight="1">
      <c r="A28" s="238" t="s">
        <v>187</v>
      </c>
      <c r="B28" s="231">
        <v>624</v>
      </c>
      <c r="C28" s="232">
        <v>334</v>
      </c>
      <c r="D28" s="232">
        <v>290</v>
      </c>
      <c r="E28" s="234">
        <v>0</v>
      </c>
      <c r="F28" s="235">
        <v>0</v>
      </c>
      <c r="G28" s="236">
        <v>0</v>
      </c>
      <c r="H28" s="235">
        <v>10</v>
      </c>
      <c r="I28" s="236">
        <v>16</v>
      </c>
      <c r="J28" s="235">
        <v>-6</v>
      </c>
      <c r="K28" s="237">
        <f t="shared" si="4"/>
        <v>-6</v>
      </c>
    </row>
    <row r="29" spans="1:11" ht="12.75" customHeight="1">
      <c r="A29" s="230" t="s">
        <v>184</v>
      </c>
      <c r="B29" s="231">
        <v>319</v>
      </c>
      <c r="C29" s="232">
        <v>174</v>
      </c>
      <c r="D29" s="232">
        <v>145</v>
      </c>
      <c r="E29" s="234">
        <v>0</v>
      </c>
      <c r="F29" s="235">
        <v>0</v>
      </c>
      <c r="G29" s="236">
        <v>0</v>
      </c>
      <c r="H29" s="235">
        <v>5</v>
      </c>
      <c r="I29" s="236">
        <v>4</v>
      </c>
      <c r="J29" s="235">
        <v>1</v>
      </c>
      <c r="K29" s="237">
        <f t="shared" si="4"/>
        <v>1</v>
      </c>
    </row>
    <row r="30" spans="1:11" ht="12.75" customHeight="1">
      <c r="A30" s="238" t="s">
        <v>188</v>
      </c>
      <c r="B30" s="231">
        <v>1178</v>
      </c>
      <c r="C30" s="232">
        <v>571</v>
      </c>
      <c r="D30" s="232">
        <v>607</v>
      </c>
      <c r="E30" s="234">
        <v>0</v>
      </c>
      <c r="F30" s="235">
        <v>0</v>
      </c>
      <c r="G30" s="236">
        <v>0</v>
      </c>
      <c r="H30" s="235">
        <v>23</v>
      </c>
      <c r="I30" s="236">
        <v>17</v>
      </c>
      <c r="J30" s="235">
        <v>6</v>
      </c>
      <c r="K30" s="237">
        <f t="shared" si="4"/>
        <v>6</v>
      </c>
    </row>
    <row r="31" spans="1:11" ht="12.75" customHeight="1">
      <c r="A31" s="238" t="s">
        <v>189</v>
      </c>
      <c r="B31" s="231">
        <v>398</v>
      </c>
      <c r="C31" s="232">
        <v>204</v>
      </c>
      <c r="D31" s="232">
        <v>194</v>
      </c>
      <c r="E31" s="234">
        <v>1</v>
      </c>
      <c r="F31" s="235">
        <v>0</v>
      </c>
      <c r="G31" s="236">
        <v>1</v>
      </c>
      <c r="H31" s="235">
        <v>8</v>
      </c>
      <c r="I31" s="236">
        <v>16</v>
      </c>
      <c r="J31" s="235">
        <v>-8</v>
      </c>
      <c r="K31" s="237">
        <f t="shared" si="4"/>
        <v>-7</v>
      </c>
    </row>
    <row r="32" spans="1:11" ht="12.75" customHeight="1">
      <c r="A32" s="238" t="s">
        <v>190</v>
      </c>
      <c r="B32" s="231">
        <v>233</v>
      </c>
      <c r="C32" s="232">
        <v>87</v>
      </c>
      <c r="D32" s="232">
        <v>146</v>
      </c>
      <c r="E32" s="234">
        <v>0</v>
      </c>
      <c r="F32" s="235">
        <v>0</v>
      </c>
      <c r="G32" s="236">
        <v>0</v>
      </c>
      <c r="H32" s="235">
        <v>4</v>
      </c>
      <c r="I32" s="236">
        <v>3</v>
      </c>
      <c r="J32" s="235">
        <v>1</v>
      </c>
      <c r="K32" s="237">
        <f t="shared" si="4"/>
        <v>1</v>
      </c>
    </row>
    <row r="33" spans="1:11" ht="12.75" customHeight="1">
      <c r="A33" s="239" t="s">
        <v>191</v>
      </c>
      <c r="B33" s="240">
        <f aca="true" t="shared" si="5" ref="B33:K33">SUM(B34:B43)-B34</f>
        <v>21098</v>
      </c>
      <c r="C33" s="224">
        <f t="shared" si="5"/>
        <v>10146</v>
      </c>
      <c r="D33" s="224">
        <f t="shared" si="5"/>
        <v>10952</v>
      </c>
      <c r="E33" s="242">
        <f t="shared" si="5"/>
        <v>16</v>
      </c>
      <c r="F33" s="243">
        <f t="shared" si="5"/>
        <v>4</v>
      </c>
      <c r="G33" s="244">
        <f t="shared" si="5"/>
        <v>12</v>
      </c>
      <c r="H33" s="243">
        <f t="shared" si="5"/>
        <v>435</v>
      </c>
      <c r="I33" s="244">
        <f t="shared" si="5"/>
        <v>489</v>
      </c>
      <c r="J33" s="243">
        <f t="shared" si="5"/>
        <v>-54</v>
      </c>
      <c r="K33" s="237">
        <f t="shared" si="5"/>
        <v>-42</v>
      </c>
    </row>
    <row r="34" spans="1:11" s="206" customFormat="1" ht="12.75" customHeight="1">
      <c r="A34" s="238" t="s">
        <v>104</v>
      </c>
      <c r="B34" s="231">
        <v>10023</v>
      </c>
      <c r="C34" s="232">
        <v>5000</v>
      </c>
      <c r="D34" s="232">
        <v>5023</v>
      </c>
      <c r="E34" s="234">
        <v>5</v>
      </c>
      <c r="F34" s="235">
        <v>3</v>
      </c>
      <c r="G34" s="236">
        <v>2</v>
      </c>
      <c r="H34" s="235">
        <v>268</v>
      </c>
      <c r="I34" s="236">
        <v>277</v>
      </c>
      <c r="J34" s="235">
        <v>-9</v>
      </c>
      <c r="K34" s="237">
        <f aca="true" t="shared" si="6" ref="K34:K43">+J34+G34</f>
        <v>-7</v>
      </c>
    </row>
    <row r="35" spans="1:11" ht="12.75" customHeight="1">
      <c r="A35" s="246" t="s">
        <v>192</v>
      </c>
      <c r="B35" s="231">
        <v>2837</v>
      </c>
      <c r="C35" s="232">
        <v>1441</v>
      </c>
      <c r="D35" s="232">
        <v>1396</v>
      </c>
      <c r="E35" s="234">
        <v>1</v>
      </c>
      <c r="F35" s="235">
        <v>1</v>
      </c>
      <c r="G35" s="236">
        <v>0</v>
      </c>
      <c r="H35" s="235">
        <v>72</v>
      </c>
      <c r="I35" s="236">
        <v>70</v>
      </c>
      <c r="J35" s="235">
        <v>2</v>
      </c>
      <c r="K35" s="237">
        <f t="shared" si="6"/>
        <v>2</v>
      </c>
    </row>
    <row r="36" spans="1:11" ht="12.75" customHeight="1">
      <c r="A36" s="246" t="s">
        <v>193</v>
      </c>
      <c r="B36" s="231">
        <v>4487</v>
      </c>
      <c r="C36" s="232">
        <v>2277</v>
      </c>
      <c r="D36" s="232">
        <v>2210</v>
      </c>
      <c r="E36" s="234">
        <v>2</v>
      </c>
      <c r="F36" s="235">
        <v>1</v>
      </c>
      <c r="G36" s="236">
        <v>1</v>
      </c>
      <c r="H36" s="235">
        <v>155</v>
      </c>
      <c r="I36" s="236">
        <v>131</v>
      </c>
      <c r="J36" s="235">
        <v>24</v>
      </c>
      <c r="K36" s="237">
        <f t="shared" si="6"/>
        <v>25</v>
      </c>
    </row>
    <row r="37" spans="1:11" ht="12.75" customHeight="1">
      <c r="A37" s="246" t="s">
        <v>194</v>
      </c>
      <c r="B37" s="231">
        <v>2699</v>
      </c>
      <c r="C37" s="232">
        <v>1282</v>
      </c>
      <c r="D37" s="232">
        <v>1417</v>
      </c>
      <c r="E37" s="234">
        <v>2</v>
      </c>
      <c r="F37" s="235">
        <v>1</v>
      </c>
      <c r="G37" s="236">
        <v>1</v>
      </c>
      <c r="H37" s="235">
        <v>41</v>
      </c>
      <c r="I37" s="236">
        <v>76</v>
      </c>
      <c r="J37" s="235">
        <v>-35</v>
      </c>
      <c r="K37" s="237">
        <f t="shared" si="6"/>
        <v>-34</v>
      </c>
    </row>
    <row r="38" spans="1:11" ht="12.75" customHeight="1">
      <c r="A38" s="238" t="s">
        <v>195</v>
      </c>
      <c r="B38" s="231">
        <v>1336</v>
      </c>
      <c r="C38" s="232">
        <v>537</v>
      </c>
      <c r="D38" s="232">
        <v>799</v>
      </c>
      <c r="E38" s="234">
        <v>4</v>
      </c>
      <c r="F38" s="235">
        <v>0</v>
      </c>
      <c r="G38" s="236">
        <v>4</v>
      </c>
      <c r="H38" s="235">
        <v>12</v>
      </c>
      <c r="I38" s="236">
        <v>30</v>
      </c>
      <c r="J38" s="235">
        <v>-18</v>
      </c>
      <c r="K38" s="237">
        <f t="shared" si="6"/>
        <v>-14</v>
      </c>
    </row>
    <row r="39" spans="1:11" ht="12.75" customHeight="1">
      <c r="A39" s="238" t="s">
        <v>196</v>
      </c>
      <c r="B39" s="231">
        <v>4283</v>
      </c>
      <c r="C39" s="232">
        <v>2016</v>
      </c>
      <c r="D39" s="232">
        <v>2267</v>
      </c>
      <c r="E39" s="234">
        <v>6</v>
      </c>
      <c r="F39" s="235">
        <v>1</v>
      </c>
      <c r="G39" s="236">
        <v>5</v>
      </c>
      <c r="H39" s="235">
        <v>62</v>
      </c>
      <c r="I39" s="236">
        <v>65</v>
      </c>
      <c r="J39" s="235">
        <v>-3</v>
      </c>
      <c r="K39" s="237">
        <f t="shared" si="6"/>
        <v>2</v>
      </c>
    </row>
    <row r="40" spans="1:11" ht="12.75" customHeight="1">
      <c r="A40" s="238" t="s">
        <v>11</v>
      </c>
      <c r="B40" s="231">
        <v>1661</v>
      </c>
      <c r="C40" s="232">
        <v>802</v>
      </c>
      <c r="D40" s="232">
        <v>859</v>
      </c>
      <c r="E40" s="234">
        <v>0</v>
      </c>
      <c r="F40" s="235">
        <v>0</v>
      </c>
      <c r="G40" s="236">
        <v>0</v>
      </c>
      <c r="H40" s="235">
        <v>30</v>
      </c>
      <c r="I40" s="236">
        <v>42</v>
      </c>
      <c r="J40" s="235">
        <v>-12</v>
      </c>
      <c r="K40" s="237">
        <f t="shared" si="6"/>
        <v>-12</v>
      </c>
    </row>
    <row r="41" spans="1:11" ht="12.75" customHeight="1">
      <c r="A41" s="238" t="s">
        <v>197</v>
      </c>
      <c r="B41" s="234">
        <v>1984</v>
      </c>
      <c r="C41" s="235">
        <v>1028</v>
      </c>
      <c r="D41" s="235">
        <v>956</v>
      </c>
      <c r="E41" s="248">
        <v>0</v>
      </c>
      <c r="F41" s="249">
        <v>0</v>
      </c>
      <c r="G41" s="236">
        <v>0</v>
      </c>
      <c r="H41" s="249">
        <v>19</v>
      </c>
      <c r="I41" s="250">
        <v>54</v>
      </c>
      <c r="J41" s="235">
        <v>-35</v>
      </c>
      <c r="K41" s="237">
        <f t="shared" si="6"/>
        <v>-35</v>
      </c>
    </row>
    <row r="42" spans="1:11" ht="12.75" customHeight="1">
      <c r="A42" s="238" t="s">
        <v>198</v>
      </c>
      <c r="B42" s="234">
        <v>1714</v>
      </c>
      <c r="C42" s="235">
        <v>739</v>
      </c>
      <c r="D42" s="235">
        <v>975</v>
      </c>
      <c r="E42" s="248">
        <v>1</v>
      </c>
      <c r="F42" s="249">
        <v>0</v>
      </c>
      <c r="G42" s="236">
        <v>1</v>
      </c>
      <c r="H42" s="249">
        <v>41</v>
      </c>
      <c r="I42" s="250">
        <v>19</v>
      </c>
      <c r="J42" s="235">
        <v>22</v>
      </c>
      <c r="K42" s="237">
        <f t="shared" si="6"/>
        <v>23</v>
      </c>
    </row>
    <row r="43" spans="1:11" ht="12.75" customHeight="1">
      <c r="A43" s="238" t="s">
        <v>199</v>
      </c>
      <c r="B43" s="234">
        <v>97</v>
      </c>
      <c r="C43" s="235">
        <v>24</v>
      </c>
      <c r="D43" s="235">
        <v>73</v>
      </c>
      <c r="E43" s="248">
        <v>0</v>
      </c>
      <c r="F43" s="249">
        <v>0</v>
      </c>
      <c r="G43" s="236">
        <v>0</v>
      </c>
      <c r="H43" s="249">
        <v>3</v>
      </c>
      <c r="I43" s="250">
        <v>2</v>
      </c>
      <c r="J43" s="235">
        <v>1</v>
      </c>
      <c r="K43" s="237">
        <f t="shared" si="6"/>
        <v>1</v>
      </c>
    </row>
    <row r="44" spans="1:11" ht="12.75" customHeight="1">
      <c r="A44" s="239" t="s">
        <v>200</v>
      </c>
      <c r="B44" s="242">
        <f aca="true" t="shared" si="7" ref="B44:K44">SUM(B45:B59)-B45</f>
        <v>44218</v>
      </c>
      <c r="C44" s="243">
        <f t="shared" si="7"/>
        <v>22386</v>
      </c>
      <c r="D44" s="243">
        <f t="shared" si="7"/>
        <v>21832</v>
      </c>
      <c r="E44" s="242">
        <f t="shared" si="7"/>
        <v>41</v>
      </c>
      <c r="F44" s="243">
        <f t="shared" si="7"/>
        <v>8</v>
      </c>
      <c r="G44" s="252">
        <f t="shared" si="7"/>
        <v>33</v>
      </c>
      <c r="H44" s="253">
        <f t="shared" si="7"/>
        <v>692</v>
      </c>
      <c r="I44" s="244">
        <f t="shared" si="7"/>
        <v>895</v>
      </c>
      <c r="J44" s="253">
        <f t="shared" si="7"/>
        <v>-203</v>
      </c>
      <c r="K44" s="237">
        <f t="shared" si="7"/>
        <v>-170</v>
      </c>
    </row>
    <row r="45" spans="1:11" ht="12.75" customHeight="1">
      <c r="A45" s="238" t="s">
        <v>31</v>
      </c>
      <c r="B45" s="234">
        <v>21045</v>
      </c>
      <c r="C45" s="235">
        <v>10214</v>
      </c>
      <c r="D45" s="235">
        <v>10831</v>
      </c>
      <c r="E45" s="254">
        <v>17</v>
      </c>
      <c r="F45" s="236">
        <v>3</v>
      </c>
      <c r="G45" s="235">
        <v>14</v>
      </c>
      <c r="H45" s="236">
        <v>298</v>
      </c>
      <c r="I45" s="235">
        <v>424</v>
      </c>
      <c r="J45" s="235">
        <v>-126</v>
      </c>
      <c r="K45" s="237">
        <f aca="true" t="shared" si="8" ref="K45:K59">+J45+G45</f>
        <v>-112</v>
      </c>
    </row>
    <row r="46" spans="1:11" ht="12.75" customHeight="1">
      <c r="A46" s="255" t="s">
        <v>9</v>
      </c>
      <c r="B46" s="234">
        <v>7349</v>
      </c>
      <c r="C46" s="235">
        <v>3409</v>
      </c>
      <c r="D46" s="235">
        <v>3940</v>
      </c>
      <c r="E46" s="254">
        <v>7</v>
      </c>
      <c r="F46" s="236">
        <v>1</v>
      </c>
      <c r="G46" s="235">
        <v>6</v>
      </c>
      <c r="H46" s="236">
        <v>103</v>
      </c>
      <c r="I46" s="235">
        <v>177</v>
      </c>
      <c r="J46" s="235">
        <v>-74</v>
      </c>
      <c r="K46" s="237">
        <f t="shared" si="8"/>
        <v>-68</v>
      </c>
    </row>
    <row r="47" spans="1:11" ht="12.75" customHeight="1">
      <c r="A47" s="255" t="s">
        <v>201</v>
      </c>
      <c r="B47" s="234">
        <v>2945</v>
      </c>
      <c r="C47" s="235">
        <v>1390</v>
      </c>
      <c r="D47" s="235">
        <v>1555</v>
      </c>
      <c r="E47" s="254">
        <v>2</v>
      </c>
      <c r="F47" s="236">
        <v>0</v>
      </c>
      <c r="G47" s="235">
        <v>2</v>
      </c>
      <c r="H47" s="236">
        <v>49</v>
      </c>
      <c r="I47" s="235">
        <v>55</v>
      </c>
      <c r="J47" s="235">
        <v>-6</v>
      </c>
      <c r="K47" s="237">
        <f t="shared" si="8"/>
        <v>-4</v>
      </c>
    </row>
    <row r="48" spans="1:11" ht="12.75" customHeight="1">
      <c r="A48" s="255" t="s">
        <v>202</v>
      </c>
      <c r="B48" s="234">
        <v>2641</v>
      </c>
      <c r="C48" s="235">
        <v>1338</v>
      </c>
      <c r="D48" s="235">
        <v>1303</v>
      </c>
      <c r="E48" s="254">
        <v>4</v>
      </c>
      <c r="F48" s="236">
        <v>1</v>
      </c>
      <c r="G48" s="235">
        <v>3</v>
      </c>
      <c r="H48" s="236">
        <v>27</v>
      </c>
      <c r="I48" s="235">
        <v>38</v>
      </c>
      <c r="J48" s="235">
        <v>-11</v>
      </c>
      <c r="K48" s="237">
        <f t="shared" si="8"/>
        <v>-8</v>
      </c>
    </row>
    <row r="49" spans="1:11" ht="12.75" customHeight="1">
      <c r="A49" s="255" t="s">
        <v>203</v>
      </c>
      <c r="B49" s="234">
        <v>3705</v>
      </c>
      <c r="C49" s="235">
        <v>1901</v>
      </c>
      <c r="D49" s="235">
        <v>1804</v>
      </c>
      <c r="E49" s="254">
        <v>4</v>
      </c>
      <c r="F49" s="236">
        <v>1</v>
      </c>
      <c r="G49" s="235">
        <v>3</v>
      </c>
      <c r="H49" s="236">
        <v>71</v>
      </c>
      <c r="I49" s="235">
        <v>81</v>
      </c>
      <c r="J49" s="235">
        <v>-10</v>
      </c>
      <c r="K49" s="237">
        <f t="shared" si="8"/>
        <v>-7</v>
      </c>
    </row>
    <row r="50" spans="1:11" ht="12.75" customHeight="1">
      <c r="A50" s="255" t="s">
        <v>204</v>
      </c>
      <c r="B50" s="234">
        <v>1812</v>
      </c>
      <c r="C50" s="235">
        <v>896</v>
      </c>
      <c r="D50" s="235">
        <v>916</v>
      </c>
      <c r="E50" s="254">
        <v>0</v>
      </c>
      <c r="F50" s="236">
        <v>0</v>
      </c>
      <c r="G50" s="235">
        <v>0</v>
      </c>
      <c r="H50" s="236">
        <v>27</v>
      </c>
      <c r="I50" s="235">
        <v>34</v>
      </c>
      <c r="J50" s="235">
        <v>-7</v>
      </c>
      <c r="K50" s="237">
        <f t="shared" si="8"/>
        <v>-7</v>
      </c>
    </row>
    <row r="51" spans="1:11" ht="12.75" customHeight="1">
      <c r="A51" s="255" t="s">
        <v>205</v>
      </c>
      <c r="B51" s="234">
        <v>2209</v>
      </c>
      <c r="C51" s="235">
        <v>1088</v>
      </c>
      <c r="D51" s="235">
        <v>1121</v>
      </c>
      <c r="E51" s="254">
        <v>0</v>
      </c>
      <c r="F51" s="236">
        <v>0</v>
      </c>
      <c r="G51" s="235">
        <v>0</v>
      </c>
      <c r="H51" s="236">
        <v>19</v>
      </c>
      <c r="I51" s="235">
        <v>32</v>
      </c>
      <c r="J51" s="235">
        <v>-13</v>
      </c>
      <c r="K51" s="237">
        <f t="shared" si="8"/>
        <v>-13</v>
      </c>
    </row>
    <row r="52" spans="1:11" ht="12.75" customHeight="1">
      <c r="A52" s="255" t="s">
        <v>206</v>
      </c>
      <c r="B52" s="234">
        <v>384</v>
      </c>
      <c r="C52" s="235">
        <v>192</v>
      </c>
      <c r="D52" s="235">
        <v>192</v>
      </c>
      <c r="E52" s="254">
        <v>0</v>
      </c>
      <c r="F52" s="236">
        <v>0</v>
      </c>
      <c r="G52" s="235">
        <v>0</v>
      </c>
      <c r="H52" s="236">
        <v>2</v>
      </c>
      <c r="I52" s="235">
        <v>7</v>
      </c>
      <c r="J52" s="235">
        <v>-5</v>
      </c>
      <c r="K52" s="237">
        <f t="shared" si="8"/>
        <v>-5</v>
      </c>
    </row>
    <row r="53" spans="1:11" ht="12.75" customHeight="1">
      <c r="A53" s="238" t="s">
        <v>22</v>
      </c>
      <c r="B53" s="231">
        <v>7672</v>
      </c>
      <c r="C53" s="232">
        <v>4121</v>
      </c>
      <c r="D53" s="232">
        <v>3551</v>
      </c>
      <c r="E53" s="234">
        <v>11</v>
      </c>
      <c r="F53" s="235">
        <v>2</v>
      </c>
      <c r="G53" s="236">
        <v>9</v>
      </c>
      <c r="H53" s="235">
        <v>129</v>
      </c>
      <c r="I53" s="236">
        <v>160</v>
      </c>
      <c r="J53" s="235">
        <v>-31</v>
      </c>
      <c r="K53" s="237">
        <f t="shared" si="8"/>
        <v>-22</v>
      </c>
    </row>
    <row r="54" spans="1:11" s="206" customFormat="1" ht="12.75" customHeight="1">
      <c r="A54" s="238" t="s">
        <v>207</v>
      </c>
      <c r="B54" s="231">
        <v>3887</v>
      </c>
      <c r="C54" s="232">
        <v>1907</v>
      </c>
      <c r="D54" s="232">
        <v>1980</v>
      </c>
      <c r="E54" s="234">
        <v>2</v>
      </c>
      <c r="F54" s="235">
        <v>0</v>
      </c>
      <c r="G54" s="236">
        <v>2</v>
      </c>
      <c r="H54" s="235">
        <v>52</v>
      </c>
      <c r="I54" s="236">
        <v>87</v>
      </c>
      <c r="J54" s="235">
        <v>-35</v>
      </c>
      <c r="K54" s="237">
        <f t="shared" si="8"/>
        <v>-33</v>
      </c>
    </row>
    <row r="55" spans="1:11" s="206" customFormat="1" ht="12.75" customHeight="1">
      <c r="A55" s="238" t="s">
        <v>208</v>
      </c>
      <c r="B55" s="231">
        <v>3967</v>
      </c>
      <c r="C55" s="232">
        <v>2073</v>
      </c>
      <c r="D55" s="232">
        <v>1894</v>
      </c>
      <c r="E55" s="248">
        <v>4</v>
      </c>
      <c r="F55" s="249">
        <v>2</v>
      </c>
      <c r="G55" s="236">
        <v>2</v>
      </c>
      <c r="H55" s="249">
        <v>110</v>
      </c>
      <c r="I55" s="250">
        <v>71</v>
      </c>
      <c r="J55" s="235">
        <v>39</v>
      </c>
      <c r="K55" s="237">
        <f t="shared" si="8"/>
        <v>41</v>
      </c>
    </row>
    <row r="56" spans="1:11" ht="12.75" customHeight="1">
      <c r="A56" s="238" t="s">
        <v>155</v>
      </c>
      <c r="B56" s="234">
        <v>3031</v>
      </c>
      <c r="C56" s="235">
        <v>1681</v>
      </c>
      <c r="D56" s="235">
        <v>1350</v>
      </c>
      <c r="E56" s="254">
        <v>3</v>
      </c>
      <c r="F56" s="236">
        <v>0</v>
      </c>
      <c r="G56" s="235">
        <v>3</v>
      </c>
      <c r="H56" s="236">
        <v>36</v>
      </c>
      <c r="I56" s="235">
        <v>55</v>
      </c>
      <c r="J56" s="235">
        <v>-19</v>
      </c>
      <c r="K56" s="237">
        <f t="shared" si="8"/>
        <v>-16</v>
      </c>
    </row>
    <row r="57" spans="1:11" ht="12.75" customHeight="1">
      <c r="A57" s="238" t="s">
        <v>154</v>
      </c>
      <c r="B57" s="231">
        <v>891</v>
      </c>
      <c r="C57" s="232">
        <v>417</v>
      </c>
      <c r="D57" s="232">
        <v>474</v>
      </c>
      <c r="E57" s="248">
        <v>1</v>
      </c>
      <c r="F57" s="249">
        <v>0</v>
      </c>
      <c r="G57" s="236">
        <v>1</v>
      </c>
      <c r="H57" s="249">
        <v>16</v>
      </c>
      <c r="I57" s="250">
        <v>16</v>
      </c>
      <c r="J57" s="235">
        <v>0</v>
      </c>
      <c r="K57" s="237">
        <f t="shared" si="8"/>
        <v>1</v>
      </c>
    </row>
    <row r="58" spans="1:11" ht="12.75" customHeight="1">
      <c r="A58" s="238" t="s">
        <v>173</v>
      </c>
      <c r="B58" s="231">
        <v>3342</v>
      </c>
      <c r="C58" s="232">
        <v>1719</v>
      </c>
      <c r="D58" s="232">
        <v>1623</v>
      </c>
      <c r="E58" s="248">
        <v>3</v>
      </c>
      <c r="F58" s="249">
        <v>1</v>
      </c>
      <c r="G58" s="236">
        <v>2</v>
      </c>
      <c r="H58" s="249">
        <v>46</v>
      </c>
      <c r="I58" s="250">
        <v>65</v>
      </c>
      <c r="J58" s="235">
        <v>-19</v>
      </c>
      <c r="K58" s="237">
        <f t="shared" si="8"/>
        <v>-17</v>
      </c>
    </row>
    <row r="59" spans="1:11" ht="12.75" customHeight="1">
      <c r="A59" s="256" t="s">
        <v>209</v>
      </c>
      <c r="B59" s="257">
        <v>383</v>
      </c>
      <c r="C59" s="258">
        <v>254</v>
      </c>
      <c r="D59" s="258">
        <v>129</v>
      </c>
      <c r="E59" s="260">
        <v>0</v>
      </c>
      <c r="F59" s="261">
        <v>0</v>
      </c>
      <c r="G59" s="262">
        <v>0</v>
      </c>
      <c r="H59" s="261">
        <v>5</v>
      </c>
      <c r="I59" s="263">
        <v>17</v>
      </c>
      <c r="J59" s="258">
        <v>-12</v>
      </c>
      <c r="K59" s="264">
        <f t="shared" si="8"/>
        <v>-12</v>
      </c>
    </row>
    <row r="60" spans="1:8" ht="12.75" customHeight="1">
      <c r="A60" s="265" t="s">
        <v>210</v>
      </c>
      <c r="B60" s="265"/>
      <c r="C60" s="265"/>
      <c r="D60" s="265"/>
      <c r="E60" s="265"/>
      <c r="F60" s="236"/>
      <c r="G60" s="235"/>
      <c r="H60" s="247"/>
    </row>
    <row r="61" spans="1:8" ht="12.75" customHeight="1">
      <c r="A61" s="265" t="s">
        <v>163</v>
      </c>
      <c r="B61" s="265"/>
      <c r="C61" s="265"/>
      <c r="D61" s="265"/>
      <c r="E61" s="265"/>
      <c r="F61" s="266"/>
      <c r="G61" s="266"/>
      <c r="H61" s="266"/>
    </row>
    <row r="62" spans="1:7" ht="12.75" customHeight="1">
      <c r="A62" s="267" t="s">
        <v>75</v>
      </c>
      <c r="B62" s="268"/>
      <c r="C62" s="268"/>
      <c r="D62" s="268"/>
      <c r="E62" s="266"/>
      <c r="F62" s="266"/>
      <c r="G62" s="266"/>
    </row>
    <row r="63" spans="1:9" ht="13.5" customHeight="1">
      <c r="A63" s="269"/>
      <c r="B63" s="269"/>
      <c r="C63" s="269"/>
      <c r="D63" s="269"/>
      <c r="E63" s="268"/>
      <c r="F63" s="268"/>
      <c r="G63" s="268"/>
      <c r="H63" s="269"/>
      <c r="I63" s="269"/>
    </row>
    <row r="64" spans="2:4" ht="13.5" customHeight="1">
      <c r="B64" s="270"/>
      <c r="C64" s="270"/>
      <c r="D64" s="270"/>
    </row>
    <row r="65" spans="2:4" ht="13.5" customHeight="1">
      <c r="B65" s="270"/>
      <c r="C65" s="270"/>
      <c r="D65" s="270"/>
    </row>
    <row r="66" spans="2:4" ht="13.5" customHeight="1">
      <c r="B66" s="270"/>
      <c r="C66" s="270"/>
      <c r="D66" s="270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user</cp:lastModifiedBy>
  <cp:lastPrinted>2021-05-13T00:37:17Z</cp:lastPrinted>
  <dcterms:created xsi:type="dcterms:W3CDTF">2000-03-22T08:32:06Z</dcterms:created>
  <dcterms:modified xsi:type="dcterms:W3CDTF">2021-05-17T07:37:23Z</dcterms:modified>
  <cp:category/>
  <cp:version/>
  <cp:contentType/>
  <cp:contentStatus/>
</cp:coreProperties>
</file>