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5040" windowHeight="4485" tabRatio="613" activeTab="0"/>
  </bookViews>
  <sheets>
    <sheet name="財政指標" sheetId="1" r:id="rId1"/>
  </sheets>
  <definedNames>
    <definedName name="_xlnm._FilterDatabase" localSheetId="0" hidden="1">'財政指標'!$A$7:$AE$7</definedName>
    <definedName name="_xlnm.Print_Area" localSheetId="0">'財政指標'!$A$1:$L$46</definedName>
    <definedName name="_xlnm.Print_Titles" localSheetId="0">'財政指標'!$A:$A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J8" authorId="0">
      <text>
        <r>
          <rPr>
            <sz val="12"/>
            <rFont val="ＭＳ Ｐゴシック"/>
            <family val="3"/>
          </rPr>
          <t>加重平均</t>
        </r>
      </text>
    </comment>
    <comment ref="J9" authorId="0">
      <text>
        <r>
          <rPr>
            <sz val="12"/>
            <rFont val="ＭＳ Ｐゴシック"/>
            <family val="3"/>
          </rPr>
          <t>加重平均</t>
        </r>
      </text>
    </comment>
    <comment ref="J10" authorId="0">
      <text>
        <r>
          <rPr>
            <sz val="12"/>
            <rFont val="ＭＳ Ｐゴシック"/>
            <family val="3"/>
          </rPr>
          <t>加重平均</t>
        </r>
      </text>
    </comment>
  </commentList>
</comments>
</file>

<file path=xl/sharedStrings.xml><?xml version="1.0" encoding="utf-8"?>
<sst xmlns="http://schemas.openxmlformats.org/spreadsheetml/2006/main" count="90" uniqueCount="66">
  <si>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</si>
  <si>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</si>
  <si>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</si>
  <si>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</si>
  <si>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</si>
  <si>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</si>
  <si>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</si>
  <si>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</si>
  <si>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</si>
  <si>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</si>
  <si>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</si>
  <si>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</si>
  <si>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</si>
  <si>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</si>
  <si>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</si>
  <si>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</si>
  <si>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</si>
  <si>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</si>
  <si>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</si>
  <si>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</si>
  <si>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</si>
  <si>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</si>
  <si>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</si>
  <si>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</si>
  <si>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</si>
  <si>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</si>
  <si>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</si>
  <si>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森町</t>
  </si>
  <si>
    <t>経常収支比率</t>
  </si>
  <si>
    <t>公債費</t>
  </si>
  <si>
    <t>人件費</t>
  </si>
  <si>
    <t>比率</t>
  </si>
  <si>
    <t>実質</t>
  </si>
  <si>
    <t>収支</t>
  </si>
  <si>
    <t>起債</t>
  </si>
  <si>
    <t>制限</t>
  </si>
  <si>
    <t>3年平均</t>
  </si>
  <si>
    <t>菊川市</t>
  </si>
  <si>
    <t>御前崎市</t>
  </si>
  <si>
    <t>伊豆市</t>
  </si>
  <si>
    <t>公債費</t>
  </si>
  <si>
    <t>公債費</t>
  </si>
  <si>
    <t>負担</t>
  </si>
  <si>
    <t>比率</t>
  </si>
  <si>
    <t>伊豆の国市</t>
  </si>
  <si>
    <t>牧之原市</t>
  </si>
  <si>
    <t>川根本町</t>
  </si>
  <si>
    <t>静岡市</t>
  </si>
  <si>
    <t>実質</t>
  </si>
  <si>
    <t>3年平均</t>
  </si>
  <si>
    <t>財政力</t>
  </si>
  <si>
    <t>指数</t>
  </si>
  <si>
    <t>経常収支比率</t>
  </si>
  <si>
    <t>市町名</t>
  </si>
  <si>
    <t>県平均</t>
  </si>
  <si>
    <t>市平均</t>
  </si>
  <si>
    <t>町平均</t>
  </si>
  <si>
    <t>（減収補てん債（特例分）及び臨時財政対策債を経常一般財源等に含む）</t>
  </si>
  <si>
    <t>（減収補てん債（特例分）及び臨時財政対策債を経常一般財源等に含まない）</t>
  </si>
  <si>
    <t>（単位：％ほか）</t>
  </si>
  <si>
    <t>＊平均値は実質公債費比率のみ加重平均、他は全て単純平均である。</t>
  </si>
  <si>
    <t>平成21年度 財政指標</t>
  </si>
  <si>
    <t>健全化担当より</t>
  </si>
  <si>
    <t>※実質公債比率（単純平均）</t>
  </si>
  <si>
    <t>※実質公債比率（加重平均）</t>
  </si>
  <si>
    <t>別紙作成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</si>
</sst>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0.0_ "/>
    <numFmt numFmtId="180" formatCode="0.00_ "/>
    <numFmt numFmtId="181" formatCode="#,##0;&quot;△ &quot;#,##0"/>
    <numFmt numFmtId="182" formatCode="#,##0.00_ "/>
    <numFmt numFmtId="183" formatCode="#,##0.0;&quot;△ &quot;#,##0.0"/>
    <numFmt numFmtId="184" formatCode="#,##0.00;&quot;△ &quot;#,##0.00"/>
    <numFmt numFmtId="185" formatCode="0.0_ ;[Red]\-0.0\ "/>
    <numFmt numFmtId="186" formatCode="#,##0.0;[Red]\-#,##0.0"/>
    <numFmt numFmtId="187" formatCode="0.0;&quot;△ &quot;0.0"/>
    <numFmt numFmtId="188" formatCode="#,##0.00_ ;[Red]\-#,##0.00\ "/>
    <numFmt numFmtId="189" formatCode="0;&quot;▲ &quot;0"/>
    <numFmt numFmtId="190" formatCode="#,##0;&quot;▲ &quot;#,##0"/>
    <numFmt numFmtId="191" formatCode="0_);[Red]\(0\)"/>
    <numFmt numFmtId="192" formatCode="0.0;&quot;▲ &quot;0.0"/>
    <numFmt numFmtId="193" formatCode="#,##0.0"/>
    <numFmt numFmtId="194" formatCode="#,##0.0_ ;[Red]\-#,##0.0\ "/>
    <numFmt numFmtId="195" formatCode="0.00_);[Red]\(0.00\)"/>
    <numFmt numFmtId="196" formatCode="0.000_);[Red]\(0.000\)"/>
    <numFmt numFmtId="197" formatCode="#,##0.000;[Red]\-#,##0.000"/>
    <numFmt numFmtId="198" formatCode="#,##0.0000;[Red]\-#,##0.0000"/>
  </numFmts>
  <fonts count="9"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b/>
      <sz val="8"/>
      <name val="ＭＳ ゴシック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3">
    <xf numFmtId="0" fontId="0" fillId="0" borderId="0" xfId="0" applyAlignment="1">
      <alignment/>
    </xf>
    <xf numFmtId="179" fontId="2" fillId="0" borderId="0" xfId="0" applyNumberFormat="1" applyFont="1" applyFill="1" applyBorder="1" applyAlignment="1">
      <alignment vertical="center" shrinkToFit="1"/>
    </xf>
    <xf numFmtId="0" fontId="3" fillId="0" borderId="0" xfId="20" applyFont="1" applyAlignment="1">
      <alignment vertical="center"/>
      <protection/>
    </xf>
    <xf numFmtId="0" fontId="2" fillId="0" borderId="0" xfId="0" applyFont="1" applyFill="1" applyAlignment="1">
      <alignment vertical="center"/>
    </xf>
    <xf numFmtId="19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95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20" applyFont="1" applyAlignment="1">
      <alignment horizontal="center" vertical="center" shrinkToFit="1"/>
      <protection/>
    </xf>
    <xf numFmtId="0" fontId="2" fillId="0" borderId="0" xfId="0" applyFont="1" applyFill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distributed" vertical="center" indent="1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distributed" vertical="center" indent="1" shrinkToFit="1"/>
    </xf>
    <xf numFmtId="0" fontId="4" fillId="2" borderId="7" xfId="0" applyFont="1" applyFill="1" applyBorder="1" applyAlignment="1">
      <alignment horizontal="distributed" vertical="center" indent="1" shrinkToFit="1"/>
    </xf>
    <xf numFmtId="195" fontId="4" fillId="2" borderId="10" xfId="0" applyNumberFormat="1" applyFont="1" applyFill="1" applyBorder="1" applyAlignment="1">
      <alignment horizontal="distributed" vertical="center" indent="1" shrinkToFit="1"/>
    </xf>
    <xf numFmtId="0" fontId="4" fillId="2" borderId="11" xfId="0" applyFont="1" applyFill="1" applyBorder="1" applyAlignment="1">
      <alignment horizontal="distributed" vertical="center" indent="1"/>
    </xf>
    <xf numFmtId="0" fontId="4" fillId="2" borderId="12" xfId="0" applyFont="1" applyFill="1" applyBorder="1" applyAlignment="1">
      <alignment horizontal="distributed" vertical="center" indent="1" shrinkToFit="1"/>
    </xf>
    <xf numFmtId="0" fontId="4" fillId="2" borderId="13" xfId="0" applyFont="1" applyFill="1" applyBorder="1" applyAlignment="1">
      <alignment horizontal="distributed" vertical="center" indent="1" shrinkToFit="1"/>
    </xf>
    <xf numFmtId="195" fontId="4" fillId="2" borderId="14" xfId="0" applyNumberFormat="1" applyFont="1" applyFill="1" applyBorder="1" applyAlignment="1">
      <alignment horizontal="distributed" vertical="center" indent="1" shrinkToFit="1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distributed" vertical="center" indent="1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vertical="center" shrinkToFit="1"/>
    </xf>
    <xf numFmtId="0" fontId="4" fillId="2" borderId="17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distributed" vertical="center" shrinkToFit="1"/>
    </xf>
    <xf numFmtId="0" fontId="4" fillId="3" borderId="3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>
      <alignment vertical="center" shrinkToFit="1"/>
    </xf>
    <xf numFmtId="177" fontId="5" fillId="0" borderId="21" xfId="0" applyNumberFormat="1" applyFont="1" applyFill="1" applyBorder="1" applyAlignment="1">
      <alignment vertical="center" shrinkToFit="1"/>
    </xf>
    <xf numFmtId="195" fontId="5" fillId="0" borderId="22" xfId="0" applyNumberFormat="1" applyFont="1" applyFill="1" applyBorder="1" applyAlignment="1">
      <alignment vertical="center" shrinkToFit="1"/>
    </xf>
    <xf numFmtId="177" fontId="5" fillId="3" borderId="20" xfId="0" applyNumberFormat="1" applyFont="1" applyFill="1" applyBorder="1" applyAlignment="1">
      <alignment vertical="center" shrinkToFit="1"/>
    </xf>
    <xf numFmtId="177" fontId="5" fillId="3" borderId="21" xfId="0" applyNumberFormat="1" applyFont="1" applyFill="1" applyBorder="1" applyAlignment="1">
      <alignment vertical="center" shrinkToFit="1"/>
    </xf>
    <xf numFmtId="195" fontId="5" fillId="3" borderId="23" xfId="0" applyNumberFormat="1" applyFont="1" applyFill="1" applyBorder="1" applyAlignment="1">
      <alignment vertical="center" shrinkToFit="1"/>
    </xf>
    <xf numFmtId="177" fontId="5" fillId="0" borderId="24" xfId="0" applyNumberFormat="1" applyFont="1" applyFill="1" applyBorder="1" applyAlignment="1">
      <alignment vertical="center" shrinkToFit="1"/>
    </xf>
    <xf numFmtId="177" fontId="5" fillId="0" borderId="25" xfId="0" applyNumberFormat="1" applyFont="1" applyFill="1" applyBorder="1" applyAlignment="1">
      <alignment vertical="center" shrinkToFit="1"/>
    </xf>
    <xf numFmtId="195" fontId="5" fillId="0" borderId="26" xfId="0" applyNumberFormat="1" applyFont="1" applyFill="1" applyBorder="1" applyAlignment="1">
      <alignment vertical="center" shrinkToFit="1"/>
    </xf>
    <xf numFmtId="177" fontId="5" fillId="3" borderId="11" xfId="0" applyNumberFormat="1" applyFont="1" applyFill="1" applyBorder="1" applyAlignment="1">
      <alignment vertical="center" shrinkToFit="1"/>
    </xf>
    <xf numFmtId="177" fontId="5" fillId="3" borderId="12" xfId="0" applyNumberFormat="1" applyFont="1" applyFill="1" applyBorder="1" applyAlignment="1">
      <alignment vertical="center" shrinkToFit="1"/>
    </xf>
    <xf numFmtId="177" fontId="5" fillId="3" borderId="13" xfId="0" applyNumberFormat="1" applyFont="1" applyFill="1" applyBorder="1" applyAlignment="1">
      <alignment vertical="center" shrinkToFit="1"/>
    </xf>
    <xf numFmtId="195" fontId="5" fillId="3" borderId="14" xfId="0" applyNumberFormat="1" applyFont="1" applyFill="1" applyBorder="1" applyAlignment="1">
      <alignment vertical="center" shrinkToFit="1"/>
    </xf>
    <xf numFmtId="179" fontId="5" fillId="0" borderId="27" xfId="0" applyNumberFormat="1" applyFont="1" applyFill="1" applyBorder="1" applyAlignment="1">
      <alignment vertical="center" shrinkToFit="1"/>
    </xf>
    <xf numFmtId="177" fontId="5" fillId="0" borderId="28" xfId="0" applyNumberFormat="1" applyFont="1" applyFill="1" applyBorder="1" applyAlignment="1">
      <alignment vertical="center" shrinkToFit="1"/>
    </xf>
    <xf numFmtId="178" fontId="5" fillId="0" borderId="28" xfId="0" applyNumberFormat="1" applyFont="1" applyFill="1" applyBorder="1" applyAlignment="1">
      <alignment vertical="center" shrinkToFit="1"/>
    </xf>
    <xf numFmtId="178" fontId="5" fillId="0" borderId="29" xfId="0" applyNumberFormat="1" applyFont="1" applyFill="1" applyBorder="1" applyAlignment="1">
      <alignment vertical="center" shrinkToFit="1"/>
    </xf>
    <xf numFmtId="195" fontId="5" fillId="0" borderId="30" xfId="0" applyNumberFormat="1" applyFont="1" applyFill="1" applyBorder="1" applyAlignment="1">
      <alignment vertical="center" shrinkToFit="1"/>
    </xf>
    <xf numFmtId="179" fontId="5" fillId="3" borderId="27" xfId="0" applyNumberFormat="1" applyFont="1" applyFill="1" applyBorder="1" applyAlignment="1">
      <alignment vertical="center" shrinkToFit="1"/>
    </xf>
    <xf numFmtId="177" fontId="5" fillId="3" borderId="28" xfId="0" applyNumberFormat="1" applyFont="1" applyFill="1" applyBorder="1" applyAlignment="1">
      <alignment vertical="center" shrinkToFit="1"/>
    </xf>
    <xf numFmtId="178" fontId="5" fillId="3" borderId="28" xfId="0" applyNumberFormat="1" applyFont="1" applyFill="1" applyBorder="1" applyAlignment="1">
      <alignment vertical="center" shrinkToFit="1"/>
    </xf>
    <xf numFmtId="178" fontId="5" fillId="3" borderId="29" xfId="0" applyNumberFormat="1" applyFont="1" applyFill="1" applyBorder="1" applyAlignment="1">
      <alignment vertical="center" shrinkToFit="1"/>
    </xf>
    <xf numFmtId="195" fontId="5" fillId="3" borderId="30" xfId="0" applyNumberFormat="1" applyFont="1" applyFill="1" applyBorder="1" applyAlignment="1">
      <alignment vertical="center" shrinkToFit="1"/>
    </xf>
    <xf numFmtId="179" fontId="5" fillId="3" borderId="24" xfId="0" applyNumberFormat="1" applyFont="1" applyFill="1" applyBorder="1" applyAlignment="1">
      <alignment vertical="center" shrinkToFit="1"/>
    </xf>
    <xf numFmtId="177" fontId="5" fillId="3" borderId="25" xfId="0" applyNumberFormat="1" applyFont="1" applyFill="1" applyBorder="1" applyAlignment="1">
      <alignment vertical="center" shrinkToFit="1"/>
    </xf>
    <xf numFmtId="178" fontId="5" fillId="3" borderId="25" xfId="0" applyNumberFormat="1" applyFont="1" applyFill="1" applyBorder="1" applyAlignment="1">
      <alignment vertical="center" shrinkToFit="1"/>
    </xf>
    <xf numFmtId="178" fontId="5" fillId="3" borderId="31" xfId="0" applyNumberFormat="1" applyFont="1" applyFill="1" applyBorder="1" applyAlignment="1">
      <alignment vertical="center" shrinkToFit="1"/>
    </xf>
    <xf numFmtId="195" fontId="5" fillId="3" borderId="26" xfId="0" applyNumberFormat="1" applyFont="1" applyFill="1" applyBorder="1" applyAlignment="1">
      <alignment vertical="center" shrinkToFit="1"/>
    </xf>
    <xf numFmtId="179" fontId="5" fillId="0" borderId="32" xfId="0" applyNumberFormat="1" applyFont="1" applyFill="1" applyBorder="1" applyAlignment="1">
      <alignment vertical="center" shrinkToFit="1"/>
    </xf>
    <xf numFmtId="177" fontId="5" fillId="0" borderId="33" xfId="0" applyNumberFormat="1" applyFont="1" applyFill="1" applyBorder="1" applyAlignment="1">
      <alignment vertical="center" shrinkToFit="1"/>
    </xf>
    <xf numFmtId="178" fontId="5" fillId="0" borderId="33" xfId="0" applyNumberFormat="1" applyFont="1" applyFill="1" applyBorder="1" applyAlignment="1">
      <alignment vertical="center" shrinkToFit="1"/>
    </xf>
    <xf numFmtId="178" fontId="5" fillId="0" borderId="21" xfId="0" applyNumberFormat="1" applyFont="1" applyFill="1" applyBorder="1" applyAlignment="1">
      <alignment vertical="center" shrinkToFit="1"/>
    </xf>
    <xf numFmtId="195" fontId="5" fillId="0" borderId="23" xfId="0" applyNumberFormat="1" applyFont="1" applyFill="1" applyBorder="1" applyAlignment="1">
      <alignment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0" fontId="4" fillId="2" borderId="36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主要指標(確定値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view="pageBreakPreview" zoomScale="80" zoomScaleSheetLayoutView="8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11" sqref="I11"/>
    </sheetView>
  </sheetViews>
  <sheetFormatPr defaultColWidth="9" defaultRowHeight="14.25"/>
  <cols>
    <col min="1" max="11" width="14.5" style="3" customWidth="1"/>
    <col min="12" max="12" width="14.5" style="7" customWidth="1"/>
    <col min="13" max="16384" width="9" style="3" customWidth="1"/>
  </cols>
  <sheetData>
    <row r="1" s="2" customFormat="1" ht="30" customHeight="1">
      <c r="A1" s="2" t="s">
        <v>61</v>
      </c>
    </row>
    <row r="2" s="2" customFormat="1" ht="7.5" customHeight="1">
      <c r="J2" s="9"/>
    </row>
    <row r="3" spans="10:12" ht="14.25" customHeight="1" thickBot="1">
      <c r="J3" s="10"/>
      <c r="L3" s="4" t="s">
        <v>59</v>
      </c>
    </row>
    <row r="4" spans="1:19" ht="14.25" customHeight="1">
      <c r="A4" s="15"/>
      <c r="B4" s="16" t="s">
        <v>32</v>
      </c>
      <c r="C4" s="17" t="s">
        <v>52</v>
      </c>
      <c r="D4" s="18"/>
      <c r="E4" s="19"/>
      <c r="F4" s="17" t="s">
        <v>28</v>
      </c>
      <c r="G4" s="18"/>
      <c r="H4" s="19"/>
      <c r="I4" s="20" t="s">
        <v>34</v>
      </c>
      <c r="J4" s="21" t="s">
        <v>48</v>
      </c>
      <c r="K4" s="21" t="s">
        <v>41</v>
      </c>
      <c r="L4" s="22" t="s">
        <v>50</v>
      </c>
      <c r="N4" s="17" t="s">
        <v>52</v>
      </c>
      <c r="O4" s="18"/>
      <c r="P4" s="19"/>
      <c r="Q4" s="76"/>
      <c r="R4" s="76"/>
      <c r="S4" s="76"/>
    </row>
    <row r="5" spans="1:19" ht="14.25" customHeight="1">
      <c r="A5" s="79" t="s">
        <v>53</v>
      </c>
      <c r="B5" s="23" t="s">
        <v>33</v>
      </c>
      <c r="C5" s="80" t="s">
        <v>57</v>
      </c>
      <c r="D5" s="81"/>
      <c r="E5" s="82"/>
      <c r="F5" s="80" t="s">
        <v>58</v>
      </c>
      <c r="G5" s="81"/>
      <c r="H5" s="82"/>
      <c r="I5" s="24" t="s">
        <v>35</v>
      </c>
      <c r="J5" s="25" t="s">
        <v>40</v>
      </c>
      <c r="K5" s="25" t="s">
        <v>42</v>
      </c>
      <c r="L5" s="26"/>
      <c r="N5" s="80" t="s">
        <v>57</v>
      </c>
      <c r="O5" s="81"/>
      <c r="P5" s="82"/>
      <c r="Q5" s="74"/>
      <c r="R5" s="74"/>
      <c r="S5" s="74"/>
    </row>
    <row r="6" spans="1:21" ht="14.25" customHeight="1">
      <c r="A6" s="79"/>
      <c r="B6" s="23" t="s">
        <v>31</v>
      </c>
      <c r="C6" s="80"/>
      <c r="D6" s="81"/>
      <c r="E6" s="82"/>
      <c r="F6" s="80"/>
      <c r="G6" s="81"/>
      <c r="H6" s="82"/>
      <c r="I6" s="24" t="s">
        <v>31</v>
      </c>
      <c r="J6" s="25" t="s">
        <v>43</v>
      </c>
      <c r="K6" s="25" t="s">
        <v>43</v>
      </c>
      <c r="L6" s="26" t="s">
        <v>51</v>
      </c>
      <c r="N6" s="80"/>
      <c r="O6" s="81"/>
      <c r="P6" s="82"/>
      <c r="Q6" s="74"/>
      <c r="R6" s="74"/>
      <c r="S6" s="74"/>
      <c r="U6" s="3" t="s">
        <v>63</v>
      </c>
    </row>
    <row r="7" spans="1:25" ht="14.25" customHeight="1" thickBot="1">
      <c r="A7" s="27"/>
      <c r="B7" s="28"/>
      <c r="C7" s="29"/>
      <c r="D7" s="30" t="s">
        <v>30</v>
      </c>
      <c r="E7" s="30" t="s">
        <v>29</v>
      </c>
      <c r="F7" s="31"/>
      <c r="G7" s="30" t="s">
        <v>30</v>
      </c>
      <c r="H7" s="30" t="s">
        <v>29</v>
      </c>
      <c r="I7" s="30" t="s">
        <v>36</v>
      </c>
      <c r="J7" s="30" t="s">
        <v>49</v>
      </c>
      <c r="K7" s="32"/>
      <c r="L7" s="70" t="s">
        <v>36</v>
      </c>
      <c r="N7" s="29"/>
      <c r="O7" s="30" t="s">
        <v>30</v>
      </c>
      <c r="P7" s="75" t="s">
        <v>29</v>
      </c>
      <c r="Q7" s="77"/>
      <c r="R7" s="77"/>
      <c r="S7" s="77"/>
      <c r="V7" s="71">
        <v>17</v>
      </c>
      <c r="W7" s="71">
        <v>18</v>
      </c>
      <c r="X7" s="71">
        <v>19</v>
      </c>
      <c r="Y7" s="71">
        <v>20</v>
      </c>
    </row>
    <row r="8" spans="1:25" ht="37.5" customHeight="1">
      <c r="A8" s="11" t="s">
        <v>54</v>
      </c>
      <c r="B8" s="37">
        <f aca="true" t="shared" si="0" ref="B8:I8">ROUND(AVERAGE(B11:B45),1)</f>
        <v>7.2</v>
      </c>
      <c r="C8" s="38">
        <f t="shared" si="0"/>
        <v>83.6</v>
      </c>
      <c r="D8" s="38">
        <f t="shared" si="0"/>
        <v>25.2</v>
      </c>
      <c r="E8" s="38">
        <f t="shared" si="0"/>
        <v>17.2</v>
      </c>
      <c r="F8" s="38">
        <f t="shared" si="0"/>
        <v>90.5</v>
      </c>
      <c r="G8" s="38">
        <f t="shared" si="0"/>
        <v>27.3</v>
      </c>
      <c r="H8" s="38">
        <f t="shared" si="0"/>
        <v>18.6</v>
      </c>
      <c r="I8" s="38">
        <f t="shared" si="0"/>
        <v>9.8</v>
      </c>
      <c r="J8" s="38">
        <v>12</v>
      </c>
      <c r="K8" s="38">
        <f>ROUND(AVERAGE(K11:K45),1)</f>
        <v>14.1</v>
      </c>
      <c r="L8" s="39">
        <f>ROUND(AVERAGE(L11:L45),2)</f>
        <v>0.9</v>
      </c>
      <c r="N8" s="38">
        <v>84.1</v>
      </c>
      <c r="O8" s="38">
        <v>25.2</v>
      </c>
      <c r="P8" s="51">
        <v>17.7</v>
      </c>
      <c r="Q8" s="78">
        <f>C8-N8</f>
        <v>-0.5</v>
      </c>
      <c r="R8" s="78">
        <f>D8-O8</f>
        <v>0</v>
      </c>
      <c r="S8" s="78">
        <f>E8-P8</f>
        <v>-0.5</v>
      </c>
      <c r="U8" s="72" t="s">
        <v>54</v>
      </c>
      <c r="V8" s="51">
        <v>14.1</v>
      </c>
      <c r="W8" s="51">
        <v>14.273809523809529</v>
      </c>
      <c r="X8" s="51">
        <v>12.578048780487807</v>
      </c>
      <c r="Y8" s="51">
        <v>12.6</v>
      </c>
    </row>
    <row r="9" spans="1:25" ht="37.5" customHeight="1">
      <c r="A9" s="33" t="s">
        <v>55</v>
      </c>
      <c r="B9" s="40">
        <f>ROUND(AVERAGE(B11:B33),1)</f>
        <v>6.7</v>
      </c>
      <c r="C9" s="41">
        <f aca="true" t="shared" si="1" ref="C9:K9">ROUND(AVERAGE(C11:C33),1)</f>
        <v>83.9</v>
      </c>
      <c r="D9" s="41">
        <f t="shared" si="1"/>
        <v>25.3</v>
      </c>
      <c r="E9" s="41">
        <f t="shared" si="1"/>
        <v>17.6</v>
      </c>
      <c r="F9" s="41">
        <f t="shared" si="1"/>
        <v>91</v>
      </c>
      <c r="G9" s="41">
        <f t="shared" si="1"/>
        <v>27.5</v>
      </c>
      <c r="H9" s="41">
        <f t="shared" si="1"/>
        <v>19.1</v>
      </c>
      <c r="I9" s="41">
        <f t="shared" si="1"/>
        <v>10.5</v>
      </c>
      <c r="J9" s="41">
        <v>12</v>
      </c>
      <c r="K9" s="41">
        <f t="shared" si="1"/>
        <v>14.6</v>
      </c>
      <c r="L9" s="42">
        <f>ROUND(AVERAGE(L11:L33),2)</f>
        <v>0.98</v>
      </c>
      <c r="N9" s="41">
        <v>84.3</v>
      </c>
      <c r="O9" s="41">
        <v>24.8</v>
      </c>
      <c r="P9" s="56">
        <v>18.1</v>
      </c>
      <c r="Q9" s="78">
        <f aca="true" t="shared" si="2" ref="Q9:Q45">C9-N9</f>
        <v>-0.3999999999999915</v>
      </c>
      <c r="R9" s="78">
        <f aca="true" t="shared" si="3" ref="R9:R45">D9-O9</f>
        <v>0.5</v>
      </c>
      <c r="S9" s="78">
        <f aca="true" t="shared" si="4" ref="S9:S45">E9-P9</f>
        <v>-0.5</v>
      </c>
      <c r="U9" s="73" t="s">
        <v>55</v>
      </c>
      <c r="V9" s="56">
        <v>15.3</v>
      </c>
      <c r="W9" s="56">
        <v>15.4</v>
      </c>
      <c r="X9" s="56">
        <v>12.808695652173913</v>
      </c>
      <c r="Y9" s="56">
        <v>12.7</v>
      </c>
    </row>
    <row r="10" spans="1:25" ht="37.5" customHeight="1" thickBot="1">
      <c r="A10" s="12" t="s">
        <v>56</v>
      </c>
      <c r="B10" s="43">
        <f aca="true" t="shared" si="5" ref="B10:I10">ROUND(AVERAGE(B34:B45),1)</f>
        <v>8.1</v>
      </c>
      <c r="C10" s="44">
        <f t="shared" si="5"/>
        <v>83.1</v>
      </c>
      <c r="D10" s="44">
        <f t="shared" si="5"/>
        <v>25</v>
      </c>
      <c r="E10" s="44">
        <f t="shared" si="5"/>
        <v>16.3</v>
      </c>
      <c r="F10" s="44">
        <f t="shared" si="5"/>
        <v>89.4</v>
      </c>
      <c r="G10" s="44">
        <f t="shared" si="5"/>
        <v>26.9</v>
      </c>
      <c r="H10" s="44">
        <f t="shared" si="5"/>
        <v>17.6</v>
      </c>
      <c r="I10" s="44">
        <f t="shared" si="5"/>
        <v>8.5</v>
      </c>
      <c r="J10" s="44">
        <v>11.8</v>
      </c>
      <c r="K10" s="44">
        <f>ROUND(AVERAGE(K34:K45),1)</f>
        <v>13.2</v>
      </c>
      <c r="L10" s="45">
        <f>ROUND(AVERAGE(L34:L45),2)</f>
        <v>0.75</v>
      </c>
      <c r="N10" s="44">
        <v>83.8</v>
      </c>
      <c r="O10" s="44">
        <v>25.9</v>
      </c>
      <c r="P10" s="44">
        <v>17.1</v>
      </c>
      <c r="Q10" s="78">
        <f t="shared" si="2"/>
        <v>-0.7000000000000028</v>
      </c>
      <c r="R10" s="78">
        <f t="shared" si="3"/>
        <v>-0.8999999999999986</v>
      </c>
      <c r="S10" s="78">
        <f t="shared" si="4"/>
        <v>-0.8000000000000007</v>
      </c>
      <c r="U10" s="72" t="s">
        <v>56</v>
      </c>
      <c r="V10" s="51">
        <v>12.6</v>
      </c>
      <c r="W10" s="51">
        <v>12.910526315789472</v>
      </c>
      <c r="X10" s="51">
        <v>12.283333333333331</v>
      </c>
      <c r="Y10" s="51">
        <v>12.6</v>
      </c>
    </row>
    <row r="11" spans="1:21" ht="37.5" customHeight="1" thickTop="1">
      <c r="A11" s="34" t="s">
        <v>47</v>
      </c>
      <c r="B11" s="46">
        <v>2.1</v>
      </c>
      <c r="C11" s="47">
        <v>90.9</v>
      </c>
      <c r="D11" s="47">
        <v>26.9</v>
      </c>
      <c r="E11" s="47">
        <v>23.3</v>
      </c>
      <c r="F11" s="47">
        <v>97.3</v>
      </c>
      <c r="G11" s="47">
        <v>28.8</v>
      </c>
      <c r="H11" s="47">
        <v>24.9</v>
      </c>
      <c r="I11" s="47">
        <v>14.4</v>
      </c>
      <c r="J11" s="48">
        <v>12.4</v>
      </c>
      <c r="K11" s="48">
        <v>19.3</v>
      </c>
      <c r="L11" s="49">
        <v>0.92</v>
      </c>
      <c r="N11" s="47">
        <v>90.9</v>
      </c>
      <c r="O11" s="47">
        <v>27.3</v>
      </c>
      <c r="P11" s="47">
        <v>23.4</v>
      </c>
      <c r="Q11" s="78">
        <f t="shared" si="2"/>
        <v>0</v>
      </c>
      <c r="R11" s="78">
        <f t="shared" si="3"/>
        <v>-0.40000000000000213</v>
      </c>
      <c r="S11" s="78">
        <f t="shared" si="4"/>
        <v>-0.09999999999999787</v>
      </c>
      <c r="U11" s="3" t="s">
        <v>64</v>
      </c>
    </row>
    <row r="12" spans="1:25" ht="37.5" customHeight="1">
      <c r="A12" s="13" t="s">
        <v>0</v>
      </c>
      <c r="B12" s="50">
        <v>3.4</v>
      </c>
      <c r="C12" s="51">
        <v>89.2</v>
      </c>
      <c r="D12" s="51">
        <v>25.7</v>
      </c>
      <c r="E12" s="51">
        <v>20.6</v>
      </c>
      <c r="F12" s="51">
        <v>93.8</v>
      </c>
      <c r="G12" s="51">
        <v>27</v>
      </c>
      <c r="H12" s="51">
        <v>21.7</v>
      </c>
      <c r="I12" s="52">
        <v>12.1</v>
      </c>
      <c r="J12" s="53">
        <v>12.5</v>
      </c>
      <c r="K12" s="53">
        <v>17.8</v>
      </c>
      <c r="L12" s="54">
        <v>0.91</v>
      </c>
      <c r="N12" s="51">
        <v>86.1</v>
      </c>
      <c r="O12" s="51">
        <v>25.6</v>
      </c>
      <c r="P12" s="51">
        <v>20.1</v>
      </c>
      <c r="Q12" s="78">
        <f t="shared" si="2"/>
        <v>3.1000000000000085</v>
      </c>
      <c r="R12" s="78">
        <f t="shared" si="3"/>
        <v>0.09999999999999787</v>
      </c>
      <c r="S12" s="78">
        <f t="shared" si="4"/>
        <v>0.5</v>
      </c>
      <c r="U12" s="72" t="s">
        <v>54</v>
      </c>
      <c r="V12" s="51">
        <v>15.6</v>
      </c>
      <c r="W12" s="51">
        <v>15.3</v>
      </c>
      <c r="X12" s="51">
        <v>12.2</v>
      </c>
      <c r="Y12" s="51">
        <v>12.3</v>
      </c>
    </row>
    <row r="13" spans="1:25" ht="37.5" customHeight="1">
      <c r="A13" s="35" t="s">
        <v>1</v>
      </c>
      <c r="B13" s="55">
        <v>3.7</v>
      </c>
      <c r="C13" s="56">
        <v>80.9</v>
      </c>
      <c r="D13" s="56">
        <v>28.6</v>
      </c>
      <c r="E13" s="56">
        <v>17.6</v>
      </c>
      <c r="F13" s="56">
        <v>89.6</v>
      </c>
      <c r="G13" s="56">
        <v>31.7</v>
      </c>
      <c r="H13" s="56">
        <v>19.5</v>
      </c>
      <c r="I13" s="57">
        <v>10.3</v>
      </c>
      <c r="J13" s="58">
        <v>8.3</v>
      </c>
      <c r="K13" s="58">
        <v>14.7</v>
      </c>
      <c r="L13" s="59">
        <v>1.11</v>
      </c>
      <c r="N13" s="56">
        <v>79.1</v>
      </c>
      <c r="O13" s="56">
        <v>28.3</v>
      </c>
      <c r="P13" s="56">
        <v>17.1</v>
      </c>
      <c r="Q13" s="78">
        <f t="shared" si="2"/>
        <v>1.8000000000000114</v>
      </c>
      <c r="R13" s="78">
        <f t="shared" si="3"/>
        <v>0.3000000000000007</v>
      </c>
      <c r="S13" s="78">
        <f t="shared" si="4"/>
        <v>0.5</v>
      </c>
      <c r="U13" s="73" t="s">
        <v>55</v>
      </c>
      <c r="V13" s="56"/>
      <c r="W13" s="56"/>
      <c r="X13" s="56"/>
      <c r="Y13" s="56">
        <v>12.3</v>
      </c>
    </row>
    <row r="14" spans="1:25" ht="37.5" customHeight="1">
      <c r="A14" s="13" t="s">
        <v>2</v>
      </c>
      <c r="B14" s="50">
        <v>6.3</v>
      </c>
      <c r="C14" s="51">
        <v>85.8</v>
      </c>
      <c r="D14" s="51">
        <v>32.1</v>
      </c>
      <c r="E14" s="51">
        <v>19.8</v>
      </c>
      <c r="F14" s="51">
        <v>90.6</v>
      </c>
      <c r="G14" s="51">
        <v>33.9</v>
      </c>
      <c r="H14" s="51">
        <v>20.9</v>
      </c>
      <c r="I14" s="52">
        <v>12.9</v>
      </c>
      <c r="J14" s="53">
        <v>8.7</v>
      </c>
      <c r="K14" s="53">
        <v>14.3</v>
      </c>
      <c r="L14" s="54">
        <v>1</v>
      </c>
      <c r="N14" s="51">
        <v>85.8</v>
      </c>
      <c r="O14" s="51">
        <v>32.3</v>
      </c>
      <c r="P14" s="51">
        <v>20.4</v>
      </c>
      <c r="Q14" s="78">
        <f t="shared" si="2"/>
        <v>0</v>
      </c>
      <c r="R14" s="78">
        <f t="shared" si="3"/>
        <v>-0.19999999999999574</v>
      </c>
      <c r="S14" s="78">
        <f t="shared" si="4"/>
        <v>-0.5999999999999979</v>
      </c>
      <c r="U14" s="72" t="s">
        <v>56</v>
      </c>
      <c r="V14" s="51"/>
      <c r="W14" s="51"/>
      <c r="X14" s="51"/>
      <c r="Y14" s="51">
        <v>12.4</v>
      </c>
    </row>
    <row r="15" spans="1:19" ht="37.5" customHeight="1">
      <c r="A15" s="35" t="s">
        <v>3</v>
      </c>
      <c r="B15" s="55">
        <v>4.1</v>
      </c>
      <c r="C15" s="56">
        <v>84</v>
      </c>
      <c r="D15" s="56">
        <v>31.1</v>
      </c>
      <c r="E15" s="56">
        <v>18.2</v>
      </c>
      <c r="F15" s="56">
        <v>90.5</v>
      </c>
      <c r="G15" s="56">
        <v>33.5</v>
      </c>
      <c r="H15" s="56">
        <v>19.6</v>
      </c>
      <c r="I15" s="57">
        <v>11.2</v>
      </c>
      <c r="J15" s="58">
        <v>8.3</v>
      </c>
      <c r="K15" s="58">
        <v>14.4</v>
      </c>
      <c r="L15" s="59">
        <v>1</v>
      </c>
      <c r="N15" s="56">
        <v>84.1</v>
      </c>
      <c r="O15" s="56">
        <v>31.2</v>
      </c>
      <c r="P15" s="56">
        <v>18.5</v>
      </c>
      <c r="Q15" s="78">
        <f t="shared" si="2"/>
        <v>-0.09999999999999432</v>
      </c>
      <c r="R15" s="78">
        <f t="shared" si="3"/>
        <v>-0.09999999999999787</v>
      </c>
      <c r="S15" s="78">
        <f t="shared" si="4"/>
        <v>-0.3000000000000007</v>
      </c>
    </row>
    <row r="16" spans="1:19" ht="37.5" customHeight="1">
      <c r="A16" s="13" t="s">
        <v>4</v>
      </c>
      <c r="B16" s="50">
        <v>10.8</v>
      </c>
      <c r="C16" s="51">
        <v>88</v>
      </c>
      <c r="D16" s="51">
        <v>30.9</v>
      </c>
      <c r="E16" s="51">
        <v>18.6</v>
      </c>
      <c r="F16" s="51">
        <v>97.4</v>
      </c>
      <c r="G16" s="51">
        <v>34.2</v>
      </c>
      <c r="H16" s="51">
        <v>20.6</v>
      </c>
      <c r="I16" s="52">
        <v>13.2</v>
      </c>
      <c r="J16" s="53">
        <v>13.5</v>
      </c>
      <c r="K16" s="53">
        <v>14.8</v>
      </c>
      <c r="L16" s="54">
        <v>0.95</v>
      </c>
      <c r="N16" s="51">
        <v>88.7</v>
      </c>
      <c r="O16" s="51">
        <v>22.3</v>
      </c>
      <c r="P16" s="51">
        <v>19.2</v>
      </c>
      <c r="Q16" s="78">
        <f t="shared" si="2"/>
        <v>-0.7000000000000028</v>
      </c>
      <c r="R16" s="78">
        <f t="shared" si="3"/>
        <v>8.599999999999998</v>
      </c>
      <c r="S16" s="78">
        <f t="shared" si="4"/>
        <v>-0.5999999999999979</v>
      </c>
    </row>
    <row r="17" spans="1:19" ht="37.5" customHeight="1">
      <c r="A17" s="35" t="s">
        <v>5</v>
      </c>
      <c r="B17" s="55">
        <v>3.4</v>
      </c>
      <c r="C17" s="56">
        <v>85.9</v>
      </c>
      <c r="D17" s="56">
        <v>33</v>
      </c>
      <c r="E17" s="56">
        <v>18.1</v>
      </c>
      <c r="F17" s="56">
        <v>91.3</v>
      </c>
      <c r="G17" s="56">
        <v>35.1</v>
      </c>
      <c r="H17" s="56">
        <v>19.2</v>
      </c>
      <c r="I17" s="57">
        <v>11.5</v>
      </c>
      <c r="J17" s="58">
        <v>9.1</v>
      </c>
      <c r="K17" s="58">
        <v>15.1</v>
      </c>
      <c r="L17" s="59">
        <v>0.87</v>
      </c>
      <c r="N17" s="56">
        <v>86.3</v>
      </c>
      <c r="O17" s="56">
        <v>33.3</v>
      </c>
      <c r="P17" s="56">
        <v>17.8</v>
      </c>
      <c r="Q17" s="78">
        <f t="shared" si="2"/>
        <v>-0.3999999999999915</v>
      </c>
      <c r="R17" s="78">
        <f t="shared" si="3"/>
        <v>-0.29999999999999716</v>
      </c>
      <c r="S17" s="78">
        <f t="shared" si="4"/>
        <v>0.3000000000000007</v>
      </c>
    </row>
    <row r="18" spans="1:19" ht="37.5" customHeight="1">
      <c r="A18" s="13" t="s">
        <v>6</v>
      </c>
      <c r="B18" s="50">
        <v>4.9</v>
      </c>
      <c r="C18" s="51">
        <v>89.5</v>
      </c>
      <c r="D18" s="51">
        <v>29</v>
      </c>
      <c r="E18" s="51">
        <v>19.5</v>
      </c>
      <c r="F18" s="51">
        <v>95.9</v>
      </c>
      <c r="G18" s="51">
        <v>31.1</v>
      </c>
      <c r="H18" s="51">
        <v>20.9</v>
      </c>
      <c r="I18" s="52">
        <v>12.3</v>
      </c>
      <c r="J18" s="53">
        <v>13.5</v>
      </c>
      <c r="K18" s="53">
        <v>16.7</v>
      </c>
      <c r="L18" s="54">
        <v>0.81</v>
      </c>
      <c r="N18" s="51">
        <v>91.2</v>
      </c>
      <c r="O18" s="51">
        <v>30</v>
      </c>
      <c r="P18" s="51">
        <v>20.6</v>
      </c>
      <c r="Q18" s="78">
        <f t="shared" si="2"/>
        <v>-1.7000000000000028</v>
      </c>
      <c r="R18" s="78">
        <f t="shared" si="3"/>
        <v>-1</v>
      </c>
      <c r="S18" s="78">
        <f t="shared" si="4"/>
        <v>-1.1000000000000014</v>
      </c>
    </row>
    <row r="19" spans="1:19" ht="37.5" customHeight="1">
      <c r="A19" s="35" t="s">
        <v>7</v>
      </c>
      <c r="B19" s="55">
        <v>5.2</v>
      </c>
      <c r="C19" s="56">
        <v>77.1</v>
      </c>
      <c r="D19" s="56">
        <v>26.6</v>
      </c>
      <c r="E19" s="56">
        <v>15.8</v>
      </c>
      <c r="F19" s="56">
        <v>79.2</v>
      </c>
      <c r="G19" s="56">
        <v>27.3</v>
      </c>
      <c r="H19" s="56">
        <v>16.2</v>
      </c>
      <c r="I19" s="57">
        <v>9.2</v>
      </c>
      <c r="J19" s="58">
        <v>7.9</v>
      </c>
      <c r="K19" s="58">
        <v>13.3</v>
      </c>
      <c r="L19" s="59">
        <v>1.15</v>
      </c>
      <c r="N19" s="56">
        <v>77.4</v>
      </c>
      <c r="O19" s="56">
        <v>27.4</v>
      </c>
      <c r="P19" s="56">
        <v>15.7</v>
      </c>
      <c r="Q19" s="78">
        <f t="shared" si="2"/>
        <v>-0.30000000000001137</v>
      </c>
      <c r="R19" s="78">
        <f t="shared" si="3"/>
        <v>-0.7999999999999972</v>
      </c>
      <c r="S19" s="78">
        <f t="shared" si="4"/>
        <v>0.10000000000000142</v>
      </c>
    </row>
    <row r="20" spans="1:19" ht="37.5" customHeight="1">
      <c r="A20" s="13" t="s">
        <v>8</v>
      </c>
      <c r="B20" s="50">
        <v>7.4</v>
      </c>
      <c r="C20" s="51">
        <v>87</v>
      </c>
      <c r="D20" s="51">
        <v>26.7</v>
      </c>
      <c r="E20" s="51">
        <v>20.5</v>
      </c>
      <c r="F20" s="51">
        <v>96.8</v>
      </c>
      <c r="G20" s="51">
        <v>29.7</v>
      </c>
      <c r="H20" s="51">
        <v>22.9</v>
      </c>
      <c r="I20" s="52">
        <v>11.8</v>
      </c>
      <c r="J20" s="53">
        <v>13.7</v>
      </c>
      <c r="K20" s="53">
        <v>16.7</v>
      </c>
      <c r="L20" s="54">
        <v>1.02</v>
      </c>
      <c r="N20" s="51">
        <v>88.1</v>
      </c>
      <c r="O20" s="51">
        <v>27.1</v>
      </c>
      <c r="P20" s="51">
        <v>20</v>
      </c>
      <c r="Q20" s="78">
        <f t="shared" si="2"/>
        <v>-1.0999999999999943</v>
      </c>
      <c r="R20" s="78">
        <f t="shared" si="3"/>
        <v>-0.40000000000000213</v>
      </c>
      <c r="S20" s="78">
        <f t="shared" si="4"/>
        <v>0.5</v>
      </c>
    </row>
    <row r="21" spans="1:19" ht="37.5" customHeight="1">
      <c r="A21" s="35" t="s">
        <v>9</v>
      </c>
      <c r="B21" s="55">
        <v>6.1</v>
      </c>
      <c r="C21" s="56">
        <v>82</v>
      </c>
      <c r="D21" s="56">
        <v>21.7</v>
      </c>
      <c r="E21" s="56">
        <v>17.7</v>
      </c>
      <c r="F21" s="56">
        <v>87.6</v>
      </c>
      <c r="G21" s="56">
        <v>23.2</v>
      </c>
      <c r="H21" s="56">
        <v>18.9</v>
      </c>
      <c r="I21" s="57">
        <v>9.9</v>
      </c>
      <c r="J21" s="58">
        <v>12.8</v>
      </c>
      <c r="K21" s="58">
        <v>14.2</v>
      </c>
      <c r="L21" s="59">
        <v>0.96</v>
      </c>
      <c r="N21" s="56">
        <v>82.4</v>
      </c>
      <c r="O21" s="56">
        <v>22</v>
      </c>
      <c r="P21" s="56">
        <v>18.4</v>
      </c>
      <c r="Q21" s="78">
        <f t="shared" si="2"/>
        <v>-0.4000000000000057</v>
      </c>
      <c r="R21" s="78">
        <f t="shared" si="3"/>
        <v>-0.3000000000000007</v>
      </c>
      <c r="S21" s="78">
        <f t="shared" si="4"/>
        <v>-0.6999999999999993</v>
      </c>
    </row>
    <row r="22" spans="1:19" ht="37.5" customHeight="1">
      <c r="A22" s="13" t="s">
        <v>10</v>
      </c>
      <c r="B22" s="50">
        <v>5.9</v>
      </c>
      <c r="C22" s="51">
        <v>80.7</v>
      </c>
      <c r="D22" s="51">
        <v>19.2</v>
      </c>
      <c r="E22" s="51">
        <v>19.6</v>
      </c>
      <c r="F22" s="51">
        <v>91.5</v>
      </c>
      <c r="G22" s="51">
        <v>21.8</v>
      </c>
      <c r="H22" s="51">
        <v>22.2</v>
      </c>
      <c r="I22" s="52">
        <v>12.7</v>
      </c>
      <c r="J22" s="53">
        <v>16</v>
      </c>
      <c r="K22" s="53">
        <v>16.5</v>
      </c>
      <c r="L22" s="54">
        <v>1.03</v>
      </c>
      <c r="N22" s="51">
        <v>86.6</v>
      </c>
      <c r="O22" s="51">
        <v>21.8</v>
      </c>
      <c r="P22" s="51">
        <v>21.4</v>
      </c>
      <c r="Q22" s="78">
        <f t="shared" si="2"/>
        <v>-5.8999999999999915</v>
      </c>
      <c r="R22" s="78">
        <f t="shared" si="3"/>
        <v>-2.6000000000000014</v>
      </c>
      <c r="S22" s="78">
        <f t="shared" si="4"/>
        <v>-1.7999999999999972</v>
      </c>
    </row>
    <row r="23" spans="1:19" ht="37.5" customHeight="1">
      <c r="A23" s="35" t="s">
        <v>11</v>
      </c>
      <c r="B23" s="55">
        <v>5.7</v>
      </c>
      <c r="C23" s="56">
        <v>86.5</v>
      </c>
      <c r="D23" s="56">
        <v>24.5</v>
      </c>
      <c r="E23" s="56">
        <v>21.3</v>
      </c>
      <c r="F23" s="56">
        <v>93.3</v>
      </c>
      <c r="G23" s="56">
        <v>26.5</v>
      </c>
      <c r="H23" s="56">
        <v>22.9</v>
      </c>
      <c r="I23" s="57">
        <v>12.4</v>
      </c>
      <c r="J23" s="58">
        <v>14.4</v>
      </c>
      <c r="K23" s="58">
        <v>19.5</v>
      </c>
      <c r="L23" s="59">
        <v>0.87</v>
      </c>
      <c r="N23" s="56">
        <v>88.9</v>
      </c>
      <c r="O23" s="56">
        <v>25.9</v>
      </c>
      <c r="P23" s="56">
        <v>21.1</v>
      </c>
      <c r="Q23" s="78">
        <f t="shared" si="2"/>
        <v>-2.4000000000000057</v>
      </c>
      <c r="R23" s="78">
        <f t="shared" si="3"/>
        <v>-1.3999999999999986</v>
      </c>
      <c r="S23" s="78">
        <f t="shared" si="4"/>
        <v>0.1999999999999993</v>
      </c>
    </row>
    <row r="24" spans="1:19" ht="37.5" customHeight="1">
      <c r="A24" s="13" t="s">
        <v>12</v>
      </c>
      <c r="B24" s="50">
        <v>5.4</v>
      </c>
      <c r="C24" s="51">
        <v>79.8</v>
      </c>
      <c r="D24" s="51">
        <v>22.8</v>
      </c>
      <c r="E24" s="51">
        <v>14.8</v>
      </c>
      <c r="F24" s="51">
        <v>84.5</v>
      </c>
      <c r="G24" s="51">
        <v>24.1</v>
      </c>
      <c r="H24" s="51">
        <v>15.6</v>
      </c>
      <c r="I24" s="52">
        <v>7.3</v>
      </c>
      <c r="J24" s="53">
        <v>10.2</v>
      </c>
      <c r="K24" s="53">
        <v>11.7</v>
      </c>
      <c r="L24" s="54">
        <v>1.15</v>
      </c>
      <c r="N24" s="51">
        <v>77.6</v>
      </c>
      <c r="O24" s="51">
        <v>21.7</v>
      </c>
      <c r="P24" s="51">
        <v>14</v>
      </c>
      <c r="Q24" s="78">
        <f t="shared" si="2"/>
        <v>2.200000000000003</v>
      </c>
      <c r="R24" s="78">
        <f t="shared" si="3"/>
        <v>1.1000000000000014</v>
      </c>
      <c r="S24" s="78">
        <f t="shared" si="4"/>
        <v>0.8000000000000007</v>
      </c>
    </row>
    <row r="25" spans="1:19" ht="37.5" customHeight="1">
      <c r="A25" s="35" t="s">
        <v>13</v>
      </c>
      <c r="B25" s="55">
        <v>5</v>
      </c>
      <c r="C25" s="56">
        <v>86.7</v>
      </c>
      <c r="D25" s="56">
        <v>20.6</v>
      </c>
      <c r="E25" s="56">
        <v>20.1</v>
      </c>
      <c r="F25" s="56">
        <v>91.8</v>
      </c>
      <c r="G25" s="56">
        <v>21.8</v>
      </c>
      <c r="H25" s="56">
        <v>21.3</v>
      </c>
      <c r="I25" s="57">
        <v>10.4</v>
      </c>
      <c r="J25" s="58">
        <v>13.4</v>
      </c>
      <c r="K25" s="58">
        <v>18.3</v>
      </c>
      <c r="L25" s="59">
        <v>0.97</v>
      </c>
      <c r="N25" s="56">
        <v>89.4</v>
      </c>
      <c r="O25" s="56">
        <v>20.4</v>
      </c>
      <c r="P25" s="56">
        <v>21.8</v>
      </c>
      <c r="Q25" s="78">
        <f t="shared" si="2"/>
        <v>-2.700000000000003</v>
      </c>
      <c r="R25" s="78">
        <f t="shared" si="3"/>
        <v>0.20000000000000284</v>
      </c>
      <c r="S25" s="78">
        <f t="shared" si="4"/>
        <v>-1.6999999999999993</v>
      </c>
    </row>
    <row r="26" spans="1:19" ht="37.5" customHeight="1">
      <c r="A26" s="13" t="s">
        <v>14</v>
      </c>
      <c r="B26" s="50">
        <v>6.3</v>
      </c>
      <c r="C26" s="51">
        <v>88.5</v>
      </c>
      <c r="D26" s="51">
        <v>24.6</v>
      </c>
      <c r="E26" s="51">
        <v>19</v>
      </c>
      <c r="F26" s="51">
        <v>94.2</v>
      </c>
      <c r="G26" s="51">
        <v>26.2</v>
      </c>
      <c r="H26" s="51">
        <v>20.2</v>
      </c>
      <c r="I26" s="52">
        <v>9</v>
      </c>
      <c r="J26" s="53">
        <v>15.4</v>
      </c>
      <c r="K26" s="53">
        <v>16.6</v>
      </c>
      <c r="L26" s="54">
        <v>0.55</v>
      </c>
      <c r="N26" s="51">
        <v>88.6</v>
      </c>
      <c r="O26" s="51">
        <v>23.9</v>
      </c>
      <c r="P26" s="51">
        <v>20.1</v>
      </c>
      <c r="Q26" s="78">
        <f t="shared" si="2"/>
        <v>-0.09999999999999432</v>
      </c>
      <c r="R26" s="78">
        <f t="shared" si="3"/>
        <v>0.7000000000000028</v>
      </c>
      <c r="S26" s="78">
        <f t="shared" si="4"/>
        <v>-1.1000000000000014</v>
      </c>
    </row>
    <row r="27" spans="1:19" ht="37.5" customHeight="1">
      <c r="A27" s="35" t="s">
        <v>15</v>
      </c>
      <c r="B27" s="55">
        <v>11.9</v>
      </c>
      <c r="C27" s="56">
        <v>79</v>
      </c>
      <c r="D27" s="56">
        <v>23.9</v>
      </c>
      <c r="E27" s="56">
        <v>13.7</v>
      </c>
      <c r="F27" s="56">
        <v>96.2</v>
      </c>
      <c r="G27" s="56">
        <v>29.2</v>
      </c>
      <c r="H27" s="56">
        <v>16.7</v>
      </c>
      <c r="I27" s="57">
        <v>7.2</v>
      </c>
      <c r="J27" s="58">
        <v>7.9</v>
      </c>
      <c r="K27" s="58">
        <v>9.4</v>
      </c>
      <c r="L27" s="59">
        <v>1.53</v>
      </c>
      <c r="N27" s="56">
        <v>68.5</v>
      </c>
      <c r="O27" s="56">
        <v>21.6</v>
      </c>
      <c r="P27" s="56">
        <v>11.8</v>
      </c>
      <c r="Q27" s="78">
        <f t="shared" si="2"/>
        <v>10.5</v>
      </c>
      <c r="R27" s="78">
        <f t="shared" si="3"/>
        <v>2.299999999999997</v>
      </c>
      <c r="S27" s="78">
        <f t="shared" si="4"/>
        <v>1.8999999999999986</v>
      </c>
    </row>
    <row r="28" spans="1:19" ht="37.5" customHeight="1">
      <c r="A28" s="13" t="s">
        <v>16</v>
      </c>
      <c r="B28" s="50">
        <v>18.2</v>
      </c>
      <c r="C28" s="51">
        <v>76.5</v>
      </c>
      <c r="D28" s="51">
        <v>25.8</v>
      </c>
      <c r="E28" s="51">
        <v>15.6</v>
      </c>
      <c r="F28" s="51">
        <v>89.6</v>
      </c>
      <c r="G28" s="51">
        <v>30.2</v>
      </c>
      <c r="H28" s="51">
        <v>18.2</v>
      </c>
      <c r="I28" s="52">
        <v>9.2</v>
      </c>
      <c r="J28" s="53">
        <v>12.6</v>
      </c>
      <c r="K28" s="53">
        <v>12.8</v>
      </c>
      <c r="L28" s="54">
        <v>1.17</v>
      </c>
      <c r="N28" s="51">
        <v>76.7</v>
      </c>
      <c r="O28" s="51">
        <v>17.9</v>
      </c>
      <c r="P28" s="51">
        <v>17</v>
      </c>
      <c r="Q28" s="78">
        <f t="shared" si="2"/>
        <v>-0.20000000000000284</v>
      </c>
      <c r="R28" s="78">
        <f t="shared" si="3"/>
        <v>7.900000000000002</v>
      </c>
      <c r="S28" s="78">
        <f t="shared" si="4"/>
        <v>-1.4000000000000004</v>
      </c>
    </row>
    <row r="29" spans="1:19" ht="37.5" customHeight="1">
      <c r="A29" s="35" t="s">
        <v>39</v>
      </c>
      <c r="B29" s="55">
        <v>8.3</v>
      </c>
      <c r="C29" s="56">
        <v>85.4</v>
      </c>
      <c r="D29" s="56">
        <v>25.2</v>
      </c>
      <c r="E29" s="56">
        <v>15.6</v>
      </c>
      <c r="F29" s="56">
        <v>92.7</v>
      </c>
      <c r="G29" s="56">
        <v>27.3</v>
      </c>
      <c r="H29" s="56">
        <v>16.9</v>
      </c>
      <c r="I29" s="57">
        <v>9.1</v>
      </c>
      <c r="J29" s="58">
        <v>13.2</v>
      </c>
      <c r="K29" s="58">
        <v>13.5</v>
      </c>
      <c r="L29" s="59">
        <v>0.62</v>
      </c>
      <c r="N29" s="56">
        <v>88.7</v>
      </c>
      <c r="O29" s="56">
        <v>25</v>
      </c>
      <c r="P29" s="56">
        <v>17.9</v>
      </c>
      <c r="Q29" s="78">
        <f t="shared" si="2"/>
        <v>-3.299999999999997</v>
      </c>
      <c r="R29" s="78">
        <f t="shared" si="3"/>
        <v>0.1999999999999993</v>
      </c>
      <c r="S29" s="78">
        <f t="shared" si="4"/>
        <v>-2.299999999999999</v>
      </c>
    </row>
    <row r="30" spans="1:19" ht="37.5" customHeight="1">
      <c r="A30" s="13" t="s">
        <v>38</v>
      </c>
      <c r="B30" s="50">
        <v>8.1</v>
      </c>
      <c r="C30" s="51">
        <v>78.7</v>
      </c>
      <c r="D30" s="51">
        <v>18.9</v>
      </c>
      <c r="E30" s="51">
        <v>5.3</v>
      </c>
      <c r="F30" s="51">
        <v>78.7</v>
      </c>
      <c r="G30" s="51">
        <v>18.9</v>
      </c>
      <c r="H30" s="51">
        <v>5.3</v>
      </c>
      <c r="I30" s="52">
        <v>1</v>
      </c>
      <c r="J30" s="53">
        <v>5</v>
      </c>
      <c r="K30" s="53">
        <v>4.1</v>
      </c>
      <c r="L30" s="54">
        <v>1.48</v>
      </c>
      <c r="N30" s="51">
        <v>73.2</v>
      </c>
      <c r="O30" s="51">
        <v>18.7</v>
      </c>
      <c r="P30" s="51">
        <v>4.8</v>
      </c>
      <c r="Q30" s="78">
        <f t="shared" si="2"/>
        <v>5.5</v>
      </c>
      <c r="R30" s="78">
        <f t="shared" si="3"/>
        <v>0.1999999999999993</v>
      </c>
      <c r="S30" s="78">
        <f t="shared" si="4"/>
        <v>0.5</v>
      </c>
    </row>
    <row r="31" spans="1:19" ht="37.5" customHeight="1">
      <c r="A31" s="35" t="s">
        <v>37</v>
      </c>
      <c r="B31" s="55">
        <v>5</v>
      </c>
      <c r="C31" s="56">
        <v>82</v>
      </c>
      <c r="D31" s="56">
        <v>22.1</v>
      </c>
      <c r="E31" s="56">
        <v>18.1</v>
      </c>
      <c r="F31" s="56">
        <v>87.5</v>
      </c>
      <c r="G31" s="56">
        <v>23.6</v>
      </c>
      <c r="H31" s="56">
        <v>19.3</v>
      </c>
      <c r="I31" s="57">
        <v>12.7</v>
      </c>
      <c r="J31" s="58">
        <v>19.3</v>
      </c>
      <c r="K31" s="58">
        <v>17.5</v>
      </c>
      <c r="L31" s="59">
        <v>0.8</v>
      </c>
      <c r="N31" s="56">
        <v>83.7</v>
      </c>
      <c r="O31" s="56">
        <v>22.6</v>
      </c>
      <c r="P31" s="56">
        <v>19</v>
      </c>
      <c r="Q31" s="78">
        <f t="shared" si="2"/>
        <v>-1.7000000000000028</v>
      </c>
      <c r="R31" s="78">
        <f t="shared" si="3"/>
        <v>-0.5</v>
      </c>
      <c r="S31" s="78">
        <f t="shared" si="4"/>
        <v>-0.8999999999999986</v>
      </c>
    </row>
    <row r="32" spans="1:19" ht="37.5" customHeight="1">
      <c r="A32" s="13" t="s">
        <v>44</v>
      </c>
      <c r="B32" s="50">
        <v>7.6</v>
      </c>
      <c r="C32" s="51">
        <v>85</v>
      </c>
      <c r="D32" s="51">
        <v>21.6</v>
      </c>
      <c r="E32" s="51">
        <v>14.6</v>
      </c>
      <c r="F32" s="51">
        <v>91.9</v>
      </c>
      <c r="G32" s="51">
        <v>23.4</v>
      </c>
      <c r="H32" s="51">
        <v>15.8</v>
      </c>
      <c r="I32" s="52">
        <v>9.7</v>
      </c>
      <c r="J32" s="53">
        <v>12.7</v>
      </c>
      <c r="K32" s="53">
        <v>11.9</v>
      </c>
      <c r="L32" s="54">
        <v>0.83</v>
      </c>
      <c r="N32" s="51">
        <v>89.9</v>
      </c>
      <c r="O32" s="51">
        <v>22.1</v>
      </c>
      <c r="P32" s="51">
        <v>18.8</v>
      </c>
      <c r="Q32" s="78">
        <f t="shared" si="2"/>
        <v>-4.900000000000006</v>
      </c>
      <c r="R32" s="78">
        <f t="shared" si="3"/>
        <v>-0.5</v>
      </c>
      <c r="S32" s="78">
        <f t="shared" si="4"/>
        <v>-4.200000000000001</v>
      </c>
    </row>
    <row r="33" spans="1:19" ht="37.5" customHeight="1" thickBot="1">
      <c r="A33" s="36" t="s">
        <v>45</v>
      </c>
      <c r="B33" s="60">
        <v>9.5</v>
      </c>
      <c r="C33" s="61">
        <v>81.3</v>
      </c>
      <c r="D33" s="61">
        <v>20.9</v>
      </c>
      <c r="E33" s="61">
        <v>17.2</v>
      </c>
      <c r="F33" s="61">
        <v>91.6</v>
      </c>
      <c r="G33" s="61">
        <v>23.6</v>
      </c>
      <c r="H33" s="61">
        <v>19.4</v>
      </c>
      <c r="I33" s="62">
        <v>11.1</v>
      </c>
      <c r="J33" s="63">
        <v>19.5</v>
      </c>
      <c r="K33" s="63">
        <v>13.6</v>
      </c>
      <c r="L33" s="64">
        <v>0.91</v>
      </c>
      <c r="N33" s="61">
        <v>86.3</v>
      </c>
      <c r="O33" s="61">
        <v>22.5</v>
      </c>
      <c r="P33" s="61">
        <v>18.2</v>
      </c>
      <c r="Q33" s="78">
        <f t="shared" si="2"/>
        <v>-5</v>
      </c>
      <c r="R33" s="78">
        <f t="shared" si="3"/>
        <v>-1.6000000000000014</v>
      </c>
      <c r="S33" s="78">
        <f t="shared" si="4"/>
        <v>-1</v>
      </c>
    </row>
    <row r="34" spans="1:22" ht="37.5" customHeight="1" thickTop="1">
      <c r="A34" s="14" t="s">
        <v>17</v>
      </c>
      <c r="B34" s="65">
        <v>5.7</v>
      </c>
      <c r="C34" s="66">
        <v>81.7</v>
      </c>
      <c r="D34" s="66">
        <v>33.6</v>
      </c>
      <c r="E34" s="66">
        <v>13.3</v>
      </c>
      <c r="F34" s="66">
        <v>88.3</v>
      </c>
      <c r="G34" s="66">
        <v>36.3</v>
      </c>
      <c r="H34" s="66">
        <v>14.4</v>
      </c>
      <c r="I34" s="67">
        <v>8.4</v>
      </c>
      <c r="J34" s="68">
        <v>12</v>
      </c>
      <c r="K34" s="68">
        <v>11.8</v>
      </c>
      <c r="L34" s="69">
        <v>0.76</v>
      </c>
      <c r="N34" s="66">
        <v>86.8</v>
      </c>
      <c r="O34" s="66">
        <v>33.8</v>
      </c>
      <c r="P34" s="66">
        <v>14.6</v>
      </c>
      <c r="Q34" s="78">
        <f t="shared" si="2"/>
        <v>-5.099999999999994</v>
      </c>
      <c r="R34" s="78">
        <f t="shared" si="3"/>
        <v>-0.19999999999999574</v>
      </c>
      <c r="S34" s="78">
        <f t="shared" si="4"/>
        <v>-1.299999999999999</v>
      </c>
      <c r="V34" s="5"/>
    </row>
    <row r="35" spans="1:19" ht="37.5" customHeight="1">
      <c r="A35" s="35" t="s">
        <v>18</v>
      </c>
      <c r="B35" s="55">
        <v>8.6</v>
      </c>
      <c r="C35" s="56">
        <v>87.4</v>
      </c>
      <c r="D35" s="56">
        <v>25.6</v>
      </c>
      <c r="E35" s="56">
        <v>17</v>
      </c>
      <c r="F35" s="56">
        <v>95.6</v>
      </c>
      <c r="G35" s="56">
        <v>27.9</v>
      </c>
      <c r="H35" s="56">
        <v>18.5</v>
      </c>
      <c r="I35" s="57">
        <v>8.2</v>
      </c>
      <c r="J35" s="58">
        <v>12.4</v>
      </c>
      <c r="K35" s="58">
        <v>13.1</v>
      </c>
      <c r="L35" s="59">
        <v>0.44</v>
      </c>
      <c r="N35" s="56">
        <v>89.6</v>
      </c>
      <c r="O35" s="56">
        <v>26</v>
      </c>
      <c r="P35" s="56">
        <v>20.5</v>
      </c>
      <c r="Q35" s="78">
        <f t="shared" si="2"/>
        <v>-2.1999999999999886</v>
      </c>
      <c r="R35" s="78">
        <f t="shared" si="3"/>
        <v>-0.3999999999999986</v>
      </c>
      <c r="S35" s="78">
        <f t="shared" si="4"/>
        <v>-3.5</v>
      </c>
    </row>
    <row r="36" spans="1:19" ht="37.5" customHeight="1">
      <c r="A36" s="13" t="s">
        <v>19</v>
      </c>
      <c r="B36" s="50">
        <v>7.7</v>
      </c>
      <c r="C36" s="51">
        <v>83.3</v>
      </c>
      <c r="D36" s="51">
        <v>24.2</v>
      </c>
      <c r="E36" s="51">
        <v>16.2</v>
      </c>
      <c r="F36" s="51">
        <v>88.5</v>
      </c>
      <c r="G36" s="51">
        <v>25.8</v>
      </c>
      <c r="H36" s="51">
        <v>17.2</v>
      </c>
      <c r="I36" s="52">
        <v>6.1</v>
      </c>
      <c r="J36" s="53">
        <v>12</v>
      </c>
      <c r="K36" s="53">
        <v>12</v>
      </c>
      <c r="L36" s="54">
        <v>0.33</v>
      </c>
      <c r="N36" s="51">
        <v>82.9</v>
      </c>
      <c r="O36" s="51">
        <v>23.9</v>
      </c>
      <c r="P36" s="51">
        <v>17.2</v>
      </c>
      <c r="Q36" s="78">
        <f t="shared" si="2"/>
        <v>0.3999999999999915</v>
      </c>
      <c r="R36" s="78">
        <f t="shared" si="3"/>
        <v>0.3000000000000007</v>
      </c>
      <c r="S36" s="78">
        <f t="shared" si="4"/>
        <v>-1</v>
      </c>
    </row>
    <row r="37" spans="1:19" ht="37.5" customHeight="1">
      <c r="A37" s="35" t="s">
        <v>20</v>
      </c>
      <c r="B37" s="55">
        <v>8.2</v>
      </c>
      <c r="C37" s="56">
        <v>83.1</v>
      </c>
      <c r="D37" s="56">
        <v>24.9</v>
      </c>
      <c r="E37" s="56">
        <v>15.3</v>
      </c>
      <c r="F37" s="56">
        <v>91.1</v>
      </c>
      <c r="G37" s="56">
        <v>27.3</v>
      </c>
      <c r="H37" s="56">
        <v>16.8</v>
      </c>
      <c r="I37" s="57">
        <v>7.1</v>
      </c>
      <c r="J37" s="58">
        <v>8.1</v>
      </c>
      <c r="K37" s="58">
        <v>11.8</v>
      </c>
      <c r="L37" s="59">
        <v>0.38</v>
      </c>
      <c r="N37" s="56">
        <v>86.2</v>
      </c>
      <c r="O37" s="56">
        <v>25.9</v>
      </c>
      <c r="P37" s="56">
        <v>18.9</v>
      </c>
      <c r="Q37" s="78">
        <f t="shared" si="2"/>
        <v>-3.1000000000000085</v>
      </c>
      <c r="R37" s="78">
        <f t="shared" si="3"/>
        <v>-1</v>
      </c>
      <c r="S37" s="78">
        <f t="shared" si="4"/>
        <v>-3.599999999999998</v>
      </c>
    </row>
    <row r="38" spans="1:19" ht="37.5" customHeight="1">
      <c r="A38" s="13" t="s">
        <v>21</v>
      </c>
      <c r="B38" s="50">
        <v>11.7</v>
      </c>
      <c r="C38" s="51">
        <v>82.3</v>
      </c>
      <c r="D38" s="51">
        <v>23.3</v>
      </c>
      <c r="E38" s="51">
        <v>23</v>
      </c>
      <c r="F38" s="51">
        <v>90</v>
      </c>
      <c r="G38" s="51">
        <v>25.5</v>
      </c>
      <c r="H38" s="51">
        <v>25.2</v>
      </c>
      <c r="I38" s="52">
        <v>14</v>
      </c>
      <c r="J38" s="53">
        <v>15.3</v>
      </c>
      <c r="K38" s="53">
        <v>18.8</v>
      </c>
      <c r="L38" s="54">
        <v>0.42</v>
      </c>
      <c r="N38" s="51">
        <v>86.7</v>
      </c>
      <c r="O38" s="51">
        <v>25.3</v>
      </c>
      <c r="P38" s="51">
        <v>25.1</v>
      </c>
      <c r="Q38" s="78">
        <f t="shared" si="2"/>
        <v>-4.400000000000006</v>
      </c>
      <c r="R38" s="78">
        <f t="shared" si="3"/>
        <v>-2</v>
      </c>
      <c r="S38" s="78">
        <f t="shared" si="4"/>
        <v>-2.1000000000000014</v>
      </c>
    </row>
    <row r="39" spans="1:19" ht="37.5" customHeight="1">
      <c r="A39" s="35" t="s">
        <v>22</v>
      </c>
      <c r="B39" s="55">
        <v>6.7</v>
      </c>
      <c r="C39" s="56">
        <v>85.6</v>
      </c>
      <c r="D39" s="56">
        <v>22.1</v>
      </c>
      <c r="E39" s="56">
        <v>16</v>
      </c>
      <c r="F39" s="56">
        <v>92</v>
      </c>
      <c r="G39" s="56">
        <v>23.8</v>
      </c>
      <c r="H39" s="56">
        <v>17.2</v>
      </c>
      <c r="I39" s="57">
        <v>4.3</v>
      </c>
      <c r="J39" s="58">
        <v>9.7</v>
      </c>
      <c r="K39" s="58">
        <v>13</v>
      </c>
      <c r="L39" s="59">
        <v>0.81</v>
      </c>
      <c r="N39" s="56">
        <v>80.3</v>
      </c>
      <c r="O39" s="56">
        <v>22.4</v>
      </c>
      <c r="P39" s="56">
        <v>16.5</v>
      </c>
      <c r="Q39" s="78">
        <f t="shared" si="2"/>
        <v>5.299999999999997</v>
      </c>
      <c r="R39" s="78">
        <f t="shared" si="3"/>
        <v>-0.29999999999999716</v>
      </c>
      <c r="S39" s="78">
        <f t="shared" si="4"/>
        <v>-0.5</v>
      </c>
    </row>
    <row r="40" spans="1:19" ht="37.5" customHeight="1">
      <c r="A40" s="13" t="s">
        <v>23</v>
      </c>
      <c r="B40" s="50">
        <v>4.6</v>
      </c>
      <c r="C40" s="51">
        <v>81.8</v>
      </c>
      <c r="D40" s="51">
        <v>29.5</v>
      </c>
      <c r="E40" s="51">
        <v>15.1</v>
      </c>
      <c r="F40" s="51">
        <v>88.3</v>
      </c>
      <c r="G40" s="51">
        <v>31.9</v>
      </c>
      <c r="H40" s="51">
        <v>16.3</v>
      </c>
      <c r="I40" s="52">
        <v>8.6</v>
      </c>
      <c r="J40" s="53">
        <v>7.8</v>
      </c>
      <c r="K40" s="53">
        <v>12.8</v>
      </c>
      <c r="L40" s="54">
        <v>1.02</v>
      </c>
      <c r="N40" s="51">
        <v>81.6</v>
      </c>
      <c r="O40" s="51">
        <v>28.8</v>
      </c>
      <c r="P40" s="51">
        <v>16</v>
      </c>
      <c r="Q40" s="78">
        <f t="shared" si="2"/>
        <v>0.20000000000000284</v>
      </c>
      <c r="R40" s="78">
        <f t="shared" si="3"/>
        <v>0.6999999999999993</v>
      </c>
      <c r="S40" s="78">
        <f t="shared" si="4"/>
        <v>-0.9000000000000004</v>
      </c>
    </row>
    <row r="41" spans="1:19" ht="37.5" customHeight="1">
      <c r="A41" s="35" t="s">
        <v>24</v>
      </c>
      <c r="B41" s="55">
        <v>5.3</v>
      </c>
      <c r="C41" s="56">
        <v>70.2</v>
      </c>
      <c r="D41" s="56">
        <v>20.1</v>
      </c>
      <c r="E41" s="56">
        <v>9.1</v>
      </c>
      <c r="F41" s="56">
        <v>72.5</v>
      </c>
      <c r="G41" s="56">
        <v>20.8</v>
      </c>
      <c r="H41" s="56">
        <v>9.4</v>
      </c>
      <c r="I41" s="57">
        <v>6.7</v>
      </c>
      <c r="J41" s="58">
        <v>10.3</v>
      </c>
      <c r="K41" s="58">
        <v>7.3</v>
      </c>
      <c r="L41" s="59">
        <v>1.46</v>
      </c>
      <c r="N41" s="56">
        <v>70</v>
      </c>
      <c r="O41" s="56">
        <v>20.5</v>
      </c>
      <c r="P41" s="56">
        <v>9.8</v>
      </c>
      <c r="Q41" s="78">
        <f t="shared" si="2"/>
        <v>0.20000000000000284</v>
      </c>
      <c r="R41" s="78">
        <f t="shared" si="3"/>
        <v>-0.3999999999999986</v>
      </c>
      <c r="S41" s="78">
        <f t="shared" si="4"/>
        <v>-0.7000000000000011</v>
      </c>
    </row>
    <row r="42" spans="1:19" ht="37.5" customHeight="1">
      <c r="A42" s="13" t="s">
        <v>25</v>
      </c>
      <c r="B42" s="50">
        <v>2.4</v>
      </c>
      <c r="C42" s="51">
        <v>83.3</v>
      </c>
      <c r="D42" s="51">
        <v>28.7</v>
      </c>
      <c r="E42" s="51">
        <v>17.7</v>
      </c>
      <c r="F42" s="51">
        <v>88.5</v>
      </c>
      <c r="G42" s="51">
        <v>30.5</v>
      </c>
      <c r="H42" s="51">
        <v>18.8</v>
      </c>
      <c r="I42" s="52">
        <v>11.8</v>
      </c>
      <c r="J42" s="53">
        <v>14.6</v>
      </c>
      <c r="K42" s="53">
        <v>14.9</v>
      </c>
      <c r="L42" s="54">
        <v>1.08</v>
      </c>
      <c r="N42" s="51">
        <v>81.5</v>
      </c>
      <c r="O42" s="51">
        <v>28.9</v>
      </c>
      <c r="P42" s="51">
        <v>16.9</v>
      </c>
      <c r="Q42" s="78">
        <f t="shared" si="2"/>
        <v>1.7999999999999972</v>
      </c>
      <c r="R42" s="78">
        <f t="shared" si="3"/>
        <v>-0.1999999999999993</v>
      </c>
      <c r="S42" s="78">
        <f t="shared" si="4"/>
        <v>0.8000000000000007</v>
      </c>
    </row>
    <row r="43" spans="1:19" ht="37.5" customHeight="1">
      <c r="A43" s="35" t="s">
        <v>26</v>
      </c>
      <c r="B43" s="55">
        <v>6.8</v>
      </c>
      <c r="C43" s="56">
        <v>83.5</v>
      </c>
      <c r="D43" s="56">
        <v>16.7</v>
      </c>
      <c r="E43" s="56">
        <v>15.6</v>
      </c>
      <c r="F43" s="56">
        <v>88.2</v>
      </c>
      <c r="G43" s="56">
        <v>17.7</v>
      </c>
      <c r="H43" s="56">
        <v>16.5</v>
      </c>
      <c r="I43" s="57">
        <v>8.8</v>
      </c>
      <c r="J43" s="58">
        <v>14.8</v>
      </c>
      <c r="K43" s="58">
        <v>12.9</v>
      </c>
      <c r="L43" s="59">
        <v>1.16</v>
      </c>
      <c r="N43" s="51">
        <v>78.6</v>
      </c>
      <c r="O43" s="51">
        <v>15.5</v>
      </c>
      <c r="P43" s="51">
        <v>14.5</v>
      </c>
      <c r="Q43" s="78">
        <f t="shared" si="2"/>
        <v>4.900000000000006</v>
      </c>
      <c r="R43" s="78">
        <f t="shared" si="3"/>
        <v>1.1999999999999993</v>
      </c>
      <c r="S43" s="78">
        <f t="shared" si="4"/>
        <v>1.0999999999999996</v>
      </c>
    </row>
    <row r="44" spans="1:19" ht="37.5" customHeight="1">
      <c r="A44" s="13" t="s">
        <v>46</v>
      </c>
      <c r="B44" s="50">
        <v>14.7</v>
      </c>
      <c r="C44" s="51">
        <v>87.4</v>
      </c>
      <c r="D44" s="51">
        <v>26.8</v>
      </c>
      <c r="E44" s="51">
        <v>22</v>
      </c>
      <c r="F44" s="51">
        <v>95.4</v>
      </c>
      <c r="G44" s="51">
        <v>29.2</v>
      </c>
      <c r="H44" s="51">
        <v>24</v>
      </c>
      <c r="I44" s="52">
        <v>8.1</v>
      </c>
      <c r="J44" s="53">
        <v>12.1</v>
      </c>
      <c r="K44" s="53">
        <v>17.4</v>
      </c>
      <c r="L44" s="54">
        <v>0.4</v>
      </c>
      <c r="N44" s="56">
        <v>91.4</v>
      </c>
      <c r="O44" s="56">
        <v>28.6</v>
      </c>
      <c r="P44" s="56">
        <v>24.5</v>
      </c>
      <c r="Q44" s="78">
        <f t="shared" si="2"/>
        <v>-4</v>
      </c>
      <c r="R44" s="78">
        <f t="shared" si="3"/>
        <v>-1.8000000000000007</v>
      </c>
      <c r="S44" s="78">
        <f t="shared" si="4"/>
        <v>-2.5</v>
      </c>
    </row>
    <row r="45" spans="1:19" ht="37.5" customHeight="1">
      <c r="A45" s="35" t="s">
        <v>27</v>
      </c>
      <c r="B45" s="55">
        <v>15.2</v>
      </c>
      <c r="C45" s="56">
        <v>87.5</v>
      </c>
      <c r="D45" s="56">
        <v>24.7</v>
      </c>
      <c r="E45" s="56">
        <v>15.5</v>
      </c>
      <c r="F45" s="56">
        <v>93.9</v>
      </c>
      <c r="G45" s="56">
        <v>26.5</v>
      </c>
      <c r="H45" s="56">
        <v>16.7</v>
      </c>
      <c r="I45" s="57">
        <v>10.1</v>
      </c>
      <c r="J45" s="58">
        <v>14.6</v>
      </c>
      <c r="K45" s="58">
        <v>12.6</v>
      </c>
      <c r="L45" s="59">
        <v>0.7</v>
      </c>
      <c r="N45" s="51">
        <v>87.7</v>
      </c>
      <c r="O45" s="51">
        <v>25.4</v>
      </c>
      <c r="P45" s="51">
        <v>17.2</v>
      </c>
      <c r="Q45" s="78">
        <f t="shared" si="2"/>
        <v>-0.20000000000000284</v>
      </c>
      <c r="R45" s="78">
        <f t="shared" si="3"/>
        <v>-0.6999999999999993</v>
      </c>
      <c r="S45" s="78">
        <f t="shared" si="4"/>
        <v>-1.6999999999999993</v>
      </c>
    </row>
    <row r="46" spans="1:17" ht="15.75" customHeight="1">
      <c r="A46" s="3" t="s">
        <v>60</v>
      </c>
      <c r="J46" s="8"/>
      <c r="K46" s="6"/>
      <c r="Q46" s="3">
        <f>COUNTIF(Q11:Q45,0)</f>
        <v>2</v>
      </c>
    </row>
    <row r="47" ht="31.5" customHeight="1"/>
    <row r="48" spans="2:12" ht="31.5" customHeight="1">
      <c r="B48" s="1" t="s">
        <v>65</v>
      </c>
      <c r="C48" s="1" t="s">
        <v>65</v>
      </c>
      <c r="D48" s="1" t="s">
        <v>65</v>
      </c>
      <c r="E48" s="1" t="s">
        <v>65</v>
      </c>
      <c r="F48" s="1" t="s">
        <v>65</v>
      </c>
      <c r="G48" s="1" t="s">
        <v>65</v>
      </c>
      <c r="H48" s="1" t="s">
        <v>65</v>
      </c>
      <c r="I48" s="1" t="s">
        <v>65</v>
      </c>
      <c r="J48" s="3" t="s">
        <v>62</v>
      </c>
      <c r="K48" s="1" t="s">
        <v>65</v>
      </c>
      <c r="L48" s="1" t="s">
        <v>65</v>
      </c>
    </row>
    <row r="49" ht="31.5" customHeight="1">
      <c r="B49" s="6"/>
    </row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</sheetData>
  <autoFilter ref="A7:AE7"/>
  <mergeCells count="4">
    <mergeCell ref="A5:A6"/>
    <mergeCell ref="C5:E6"/>
    <mergeCell ref="F5:H6"/>
    <mergeCell ref="N5:P6"/>
  </mergeCells>
  <printOptions/>
  <pageMargins left="0.5905511811023623" right="0.5905511811023623" top="0.5905511811023623" bottom="0.5905511811023623" header="0.5118110236220472" footer="0.5118110236220472"/>
  <pageSetup firstPageNumber="23" useFirstPageNumber="1" horizontalDpi="300" verticalDpi="300" orientation="portrait" paperSize="9" scale="5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ＦＵＪ９９０３Ｂ０５９０</dc:creator>
  <cp:keywords/>
  <dc:description/>
  <cp:lastModifiedBy> </cp:lastModifiedBy>
  <cp:lastPrinted>2010-09-17T01:16:47Z</cp:lastPrinted>
  <dcterms:created xsi:type="dcterms:W3CDTF">2000-05-17T05:11:52Z</dcterms:created>
  <dcterms:modified xsi:type="dcterms:W3CDTF">2010-11-05T06:23:01Z</dcterms:modified>
  <cp:category/>
  <cp:version/>
  <cp:contentType/>
  <cp:contentStatus/>
</cp:coreProperties>
</file>