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施設数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<sst xmlns="http://schemas.openxmlformats.org/spreadsheetml/2006/main" xmlns:r="http://schemas.openxmlformats.org/officeDocument/2006/relationships" count="48" uniqueCount="48">
  <si>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中部</t>
    <rPh sb="0" eb="2">
      <t>チュウブ</t>
    </rPh>
    <phoneticPr fontId="6"/>
  </si>
  <si>
    <t>令和５年度生活衛生関係営業施設数保健所別一覧表</t>
    <rPh sb="0" eb="1">
      <t>レイ</t>
    </rPh>
    <rPh sb="1" eb="2">
      <t>ワ</t>
    </rPh>
    <rPh sb="3" eb="5">
      <t>ネンド</t>
    </rPh>
    <rPh sb="5" eb="7">
      <t>セイカツ</t>
    </rPh>
    <rPh sb="7" eb="9">
      <t>エイセイ</t>
    </rPh>
    <rPh sb="9" eb="11">
      <t>カンケイ</t>
    </rPh>
    <rPh sb="11" eb="13">
      <t>エイギョウ</t>
    </rPh>
    <rPh sb="13" eb="15">
      <t>シセツ</t>
    </rPh>
    <rPh sb="15" eb="16">
      <t>スウ</t>
    </rPh>
    <rPh sb="16" eb="18">
      <t>ホケン</t>
    </rPh>
    <rPh sb="18" eb="19">
      <t>ショ</t>
    </rPh>
    <rPh sb="19" eb="20">
      <t>ベツ</t>
    </rPh>
    <rPh sb="20" eb="22">
      <t>イチラン</t>
    </rPh>
    <rPh sb="22" eb="23">
      <t>ヒョウ</t>
    </rPh>
    <phoneticPr fontId="6"/>
  </si>
  <si>
    <t>静岡市</t>
    <rPh sb="0" eb="3">
      <t>シズオカシ</t>
    </rPh>
    <phoneticPr fontId="6"/>
  </si>
  <si>
    <t>一般浴場</t>
    <rPh sb="0" eb="2">
      <t>イッパン</t>
    </rPh>
    <rPh sb="2" eb="4">
      <t>ヨクジョウ</t>
    </rPh>
    <phoneticPr fontId="6"/>
  </si>
  <si>
    <t>モーテル類似施設再掲</t>
    <rPh sb="4" eb="6">
      <t>ルイジ</t>
    </rPh>
    <rPh sb="6" eb="8">
      <t>シセツ</t>
    </rPh>
    <rPh sb="8" eb="10">
      <t>サイケイ</t>
    </rPh>
    <phoneticPr fontId="6"/>
  </si>
  <si>
    <t>施設数合計</t>
    <rPh sb="0" eb="3">
      <t>シセツスウ</t>
    </rPh>
    <rPh sb="3" eb="5">
      <t>ゴウケイ</t>
    </rPh>
    <phoneticPr fontId="6"/>
  </si>
  <si>
    <t>県保健所計</t>
    <rPh sb="0" eb="1">
      <t>ケン</t>
    </rPh>
    <rPh sb="1" eb="3">
      <t>ホケン</t>
    </rPh>
    <rPh sb="3" eb="4">
      <t>ショ</t>
    </rPh>
    <rPh sb="4" eb="5">
      <t>ケイ</t>
    </rPh>
    <phoneticPr fontId="6"/>
  </si>
  <si>
    <t>演劇又は演芸場</t>
    <rPh sb="0" eb="2">
      <t>エンゲキ</t>
    </rPh>
    <rPh sb="2" eb="3">
      <t>マタ</t>
    </rPh>
    <rPh sb="4" eb="6">
      <t>エンゲイ</t>
    </rPh>
    <rPh sb="6" eb="7">
      <t>ジョウ</t>
    </rPh>
    <phoneticPr fontId="6"/>
  </si>
  <si>
    <t>区　　　　　　　　　　　　　　　分</t>
    <rPh sb="0" eb="17">
      <t>クブン</t>
    </rPh>
    <phoneticPr fontId="6"/>
  </si>
  <si>
    <t>理容所</t>
    <rPh sb="0" eb="2">
      <t>リヨウ</t>
    </rPh>
    <rPh sb="2" eb="3">
      <t>ショ</t>
    </rPh>
    <phoneticPr fontId="6"/>
  </si>
  <si>
    <t>公営</t>
    <rPh sb="0" eb="2">
      <t>コウエイ</t>
    </rPh>
    <phoneticPr fontId="6"/>
  </si>
  <si>
    <t>熱海</t>
    <rPh sb="0" eb="2">
      <t>アタミ</t>
    </rPh>
    <phoneticPr fontId="6"/>
  </si>
  <si>
    <t>クリーニング所</t>
    <rPh sb="6" eb="7">
      <t>ショ</t>
    </rPh>
    <phoneticPr fontId="6"/>
  </si>
  <si>
    <t>政令市計</t>
    <rPh sb="0" eb="2">
      <t>セイレイ</t>
    </rPh>
    <rPh sb="2" eb="3">
      <t>シ</t>
    </rPh>
    <rPh sb="3" eb="4">
      <t>ケイ</t>
    </rPh>
    <phoneticPr fontId="6"/>
  </si>
  <si>
    <t>旅館</t>
    <rPh sb="0" eb="2">
      <t>リョカン</t>
    </rPh>
    <phoneticPr fontId="6"/>
  </si>
  <si>
    <t>従業理容師</t>
    <rPh sb="0" eb="2">
      <t>ジュウギョウ</t>
    </rPh>
    <rPh sb="2" eb="5">
      <t>リヨウシ</t>
    </rPh>
    <phoneticPr fontId="6"/>
  </si>
  <si>
    <t>興行場</t>
    <rPh sb="0" eb="3">
      <t>コウギョウジョウ</t>
    </rPh>
    <phoneticPr fontId="6"/>
  </si>
  <si>
    <t>美容所</t>
    <rPh sb="0" eb="2">
      <t>ビヨウ</t>
    </rPh>
    <rPh sb="2" eb="3">
      <t>ショ</t>
    </rPh>
    <phoneticPr fontId="6"/>
  </si>
  <si>
    <t>公衆浴場</t>
    <rPh sb="0" eb="2">
      <t>コウシュウ</t>
    </rPh>
    <rPh sb="2" eb="4">
      <t>ヨクジョウ</t>
    </rPh>
    <phoneticPr fontId="6"/>
  </si>
  <si>
    <t>クリーニング無店舗取次店</t>
    <rPh sb="6" eb="9">
      <t>ムテンポ</t>
    </rPh>
    <rPh sb="9" eb="11">
      <t>トリツ</t>
    </rPh>
    <rPh sb="11" eb="12">
      <t>ミセ</t>
    </rPh>
    <phoneticPr fontId="6"/>
  </si>
  <si>
    <t>従業美容師</t>
    <rPh sb="0" eb="2">
      <t>ジュウギョウ</t>
    </rPh>
    <rPh sb="2" eb="5">
      <t>ビヨウシ</t>
    </rPh>
    <phoneticPr fontId="6"/>
  </si>
  <si>
    <t>小計</t>
    <rPh sb="0" eb="2">
      <t>ショウケイ</t>
    </rPh>
    <phoneticPr fontId="6"/>
  </si>
  <si>
    <t>従事クリーニング師</t>
    <rPh sb="0" eb="2">
      <t>ジュウジ</t>
    </rPh>
    <rPh sb="8" eb="9">
      <t>シ</t>
    </rPh>
    <phoneticPr fontId="6"/>
  </si>
  <si>
    <t>旅館・ホテル</t>
    <rPh sb="0" eb="2">
      <t>リョカン</t>
    </rPh>
    <phoneticPr fontId="6"/>
  </si>
  <si>
    <t>簡易宿所</t>
    <rPh sb="0" eb="2">
      <t>カンイ</t>
    </rPh>
    <rPh sb="2" eb="4">
      <t>シュクショ</t>
    </rPh>
    <phoneticPr fontId="6"/>
  </si>
  <si>
    <t>下宿</t>
    <rPh sb="0" eb="2">
      <t>ゲシュク</t>
    </rPh>
    <phoneticPr fontId="6"/>
  </si>
  <si>
    <t>計</t>
    <rPh sb="0" eb="1">
      <t>ケイ</t>
    </rPh>
    <phoneticPr fontId="6"/>
  </si>
  <si>
    <t>合計</t>
    <rPh sb="0" eb="2">
      <t>ゴウケイ</t>
    </rPh>
    <phoneticPr fontId="6"/>
  </si>
  <si>
    <t>常設</t>
    <rPh sb="0" eb="2">
      <t>ジョウセツ</t>
    </rPh>
    <phoneticPr fontId="6"/>
  </si>
  <si>
    <t>西部</t>
    <rPh sb="0" eb="2">
      <t>セイブ</t>
    </rPh>
    <phoneticPr fontId="6"/>
  </si>
  <si>
    <t>仮設興行場</t>
    <rPh sb="0" eb="2">
      <t>カセツ</t>
    </rPh>
    <rPh sb="2" eb="5">
      <t>コウギョウジョウ</t>
    </rPh>
    <phoneticPr fontId="6"/>
  </si>
  <si>
    <t>私営</t>
    <rPh sb="0" eb="2">
      <t>シエイ</t>
    </rPh>
    <phoneticPr fontId="6"/>
  </si>
  <si>
    <t>取次店再掲</t>
    <rPh sb="0" eb="2">
      <t>トリツ</t>
    </rPh>
    <rPh sb="2" eb="3">
      <t>ミセ</t>
    </rPh>
    <rPh sb="3" eb="5">
      <t>サイケイ</t>
    </rPh>
    <phoneticPr fontId="6"/>
  </si>
  <si>
    <t>賀茂</t>
    <rPh sb="0" eb="2">
      <t>カモ</t>
    </rPh>
    <phoneticPr fontId="6"/>
  </si>
  <si>
    <t>特定洗濯物を取扱う施設再掲</t>
    <rPh sb="0" eb="2">
      <t>トクテイ</t>
    </rPh>
    <rPh sb="2" eb="4">
      <t>センタク</t>
    </rPh>
    <rPh sb="4" eb="5">
      <t>ブツ</t>
    </rPh>
    <rPh sb="6" eb="8">
      <t>トリアツカ</t>
    </rPh>
    <rPh sb="9" eb="11">
      <t>シセツ</t>
    </rPh>
    <rPh sb="11" eb="13">
      <t>サイケイ</t>
    </rPh>
    <phoneticPr fontId="6"/>
  </si>
  <si>
    <t>民宿(ペンションを含む)再掲</t>
    <rPh sb="0" eb="2">
      <t>ミンシュク</t>
    </rPh>
    <rPh sb="9" eb="10">
      <t>フク</t>
    </rPh>
    <rPh sb="12" eb="14">
      <t>サイケイ</t>
    </rPh>
    <phoneticPr fontId="6"/>
  </si>
  <si>
    <t>令和６年３月末日現在</t>
    <rPh sb="0" eb="1">
      <t>レイ</t>
    </rPh>
    <rPh sb="1" eb="2">
      <t>ワ</t>
    </rPh>
    <rPh sb="3" eb="4">
      <t>ネン</t>
    </rPh>
    <rPh sb="4" eb="6">
      <t>３ガツ</t>
    </rPh>
    <rPh sb="6" eb="8">
      <t>マツジツ</t>
    </rPh>
    <rPh sb="8" eb="10">
      <t>ゲンザイ</t>
    </rPh>
    <phoneticPr fontId="6"/>
  </si>
  <si>
    <t>映画館</t>
    <rPh sb="0" eb="3">
      <t>エイガカン</t>
    </rPh>
    <phoneticPr fontId="6"/>
  </si>
  <si>
    <t>スポーツ施設</t>
    <rPh sb="4" eb="6">
      <t>シセツ</t>
    </rPh>
    <phoneticPr fontId="6"/>
  </si>
  <si>
    <t>ヌードスタジオ</t>
  </si>
  <si>
    <t>その他</t>
    <rPh sb="2" eb="3">
      <t>タ</t>
    </rPh>
    <phoneticPr fontId="6"/>
  </si>
  <si>
    <t>個室付浴場</t>
    <rPh sb="0" eb="2">
      <t>コシツ</t>
    </rPh>
    <rPh sb="2" eb="3">
      <t>ツキ</t>
    </rPh>
    <rPh sb="3" eb="5">
      <t>ヨクジョウ</t>
    </rPh>
    <phoneticPr fontId="6"/>
  </si>
  <si>
    <t>富士</t>
    <rPh sb="0" eb="2">
      <t>フジ</t>
    </rPh>
    <phoneticPr fontId="6"/>
  </si>
  <si>
    <t>ヘルスセンター</t>
  </si>
  <si>
    <t>サウナ風呂</t>
    <rPh sb="3" eb="5">
      <t>ブロ</t>
    </rPh>
    <phoneticPr fontId="6"/>
  </si>
  <si>
    <t>東部</t>
    <rPh sb="0" eb="2">
      <t>トウブ</t>
    </rPh>
    <phoneticPr fontId="6"/>
  </si>
  <si>
    <t>御殿場</t>
    <rPh sb="0" eb="3">
      <t>ゴテンバ</t>
    </rPh>
    <phoneticPr fontId="6"/>
  </si>
  <si>
    <t>浜松市</t>
    <rPh sb="0" eb="3">
      <t>ハママツシ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</si>
</sst>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rgb="FF000000"/>
      <name val="游ゴシック"/>
      <family val="3"/>
      <scheme val="minor"/>
    </font>
    <font>
      <sz val="6"/>
      <color auto="1"/>
      <name val="游ゴシック"/>
      <family val="3"/>
    </font>
    <font>
      <b/>
      <sz val="9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游ゴシック"/>
      <scheme val="minor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3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 wrapText="1"/>
    </xf>
    <xf numFmtId="0" fontId="4" fillId="2" borderId="2" xfId="0" applyFont="1" applyFill="1" applyBorder="1" applyAlignment="1">
      <alignment horizontal="center" vertical="distributed" wrapText="1"/>
    </xf>
    <xf numFmtId="0" fontId="4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/>
    </xf>
    <xf numFmtId="38" fontId="3" fillId="0" borderId="2" xfId="1" applyFont="1" applyBorder="1" applyProtection="1">
      <alignment vertical="center"/>
    </xf>
    <xf numFmtId="38" fontId="3" fillId="2" borderId="2" xfId="1" applyFont="1" applyFill="1" applyBorder="1" applyProtection="1">
      <alignment vertical="center"/>
    </xf>
    <xf numFmtId="0" fontId="3" fillId="2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9"/>
  <sheetViews>
    <sheetView tabSelected="1" workbookViewId="0">
      <selection activeCell="P1" sqref="P1"/>
    </sheetView>
  </sheetViews>
  <sheetFormatPr defaultRowHeight="18.75"/>
  <sheetData>
    <row r="1" spans="1:1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M2" s="24" t="s">
        <v>36</v>
      </c>
      <c r="N2" s="24"/>
      <c r="O2" s="24"/>
    </row>
    <row r="3" spans="1:15">
      <c r="A3" s="2" t="s">
        <v>8</v>
      </c>
      <c r="B3" s="12"/>
      <c r="C3" s="17"/>
      <c r="D3" s="20" t="s">
        <v>33</v>
      </c>
      <c r="E3" s="20" t="s">
        <v>11</v>
      </c>
      <c r="F3" s="20" t="s">
        <v>45</v>
      </c>
      <c r="G3" s="20" t="s">
        <v>46</v>
      </c>
      <c r="H3" s="20" t="s">
        <v>42</v>
      </c>
      <c r="I3" s="20" t="s">
        <v>0</v>
      </c>
      <c r="J3" s="20" t="s">
        <v>29</v>
      </c>
      <c r="K3" s="23" t="s">
        <v>6</v>
      </c>
      <c r="L3" s="20" t="s">
        <v>2</v>
      </c>
      <c r="M3" s="20" t="s">
        <v>47</v>
      </c>
      <c r="N3" s="23" t="s">
        <v>13</v>
      </c>
      <c r="O3" s="23" t="s">
        <v>27</v>
      </c>
    </row>
    <row r="4" spans="1:15">
      <c r="A4" s="3" t="s">
        <v>14</v>
      </c>
      <c r="B4" s="6" t="s">
        <v>23</v>
      </c>
      <c r="C4" s="10"/>
      <c r="D4" s="21">
        <v>677</v>
      </c>
      <c r="E4" s="21">
        <v>685</v>
      </c>
      <c r="F4" s="21">
        <v>403</v>
      </c>
      <c r="G4" s="21">
        <v>87</v>
      </c>
      <c r="H4" s="21">
        <v>93</v>
      </c>
      <c r="I4" s="21">
        <v>127</v>
      </c>
      <c r="J4" s="21">
        <v>134</v>
      </c>
      <c r="K4" s="22">
        <f t="shared" ref="K4:K15" si="0">SUM(D4:J4)</f>
        <v>2206</v>
      </c>
      <c r="L4" s="21">
        <v>164</v>
      </c>
      <c r="M4" s="21">
        <v>168</v>
      </c>
      <c r="N4" s="22">
        <f t="shared" ref="N4:N9" si="1">L4+M4</f>
        <v>332</v>
      </c>
      <c r="O4" s="22">
        <f t="shared" ref="O4:O15" si="2">K4+N4</f>
        <v>2538</v>
      </c>
    </row>
    <row r="5" spans="1:15" ht="21">
      <c r="A5" s="3"/>
      <c r="B5" s="7"/>
      <c r="C5" s="10" t="s">
        <v>4</v>
      </c>
      <c r="D5" s="21">
        <v>14</v>
      </c>
      <c r="E5" s="21">
        <v>10</v>
      </c>
      <c r="F5" s="21">
        <v>35</v>
      </c>
      <c r="G5" s="21">
        <v>16</v>
      </c>
      <c r="H5" s="21">
        <v>15</v>
      </c>
      <c r="I5" s="21">
        <v>18</v>
      </c>
      <c r="J5" s="21">
        <v>9</v>
      </c>
      <c r="K5" s="22">
        <f t="shared" si="0"/>
        <v>117</v>
      </c>
      <c r="L5" s="21">
        <v>46</v>
      </c>
      <c r="M5" s="21">
        <v>33</v>
      </c>
      <c r="N5" s="22">
        <f t="shared" si="1"/>
        <v>79</v>
      </c>
      <c r="O5" s="22">
        <f t="shared" si="2"/>
        <v>196</v>
      </c>
    </row>
    <row r="6" spans="1:15">
      <c r="A6" s="3"/>
      <c r="B6" s="8"/>
      <c r="C6" s="18" t="s">
        <v>35</v>
      </c>
      <c r="D6" s="21">
        <v>410</v>
      </c>
      <c r="E6" s="21">
        <v>175</v>
      </c>
      <c r="F6" s="21">
        <v>44</v>
      </c>
      <c r="G6" s="21">
        <v>4</v>
      </c>
      <c r="H6" s="21">
        <v>5</v>
      </c>
      <c r="I6" s="21">
        <v>17</v>
      </c>
      <c r="J6" s="21">
        <v>16</v>
      </c>
      <c r="K6" s="22">
        <f t="shared" si="0"/>
        <v>671</v>
      </c>
      <c r="L6" s="21">
        <v>3</v>
      </c>
      <c r="M6" s="21">
        <v>13</v>
      </c>
      <c r="N6" s="22">
        <f t="shared" si="1"/>
        <v>16</v>
      </c>
      <c r="O6" s="22">
        <f t="shared" si="2"/>
        <v>687</v>
      </c>
    </row>
    <row r="7" spans="1:15">
      <c r="A7" s="3"/>
      <c r="B7" s="6" t="s">
        <v>24</v>
      </c>
      <c r="C7" s="10"/>
      <c r="D7" s="21">
        <v>605</v>
      </c>
      <c r="E7" s="21">
        <v>628</v>
      </c>
      <c r="F7" s="21">
        <v>209</v>
      </c>
      <c r="G7" s="21">
        <v>52</v>
      </c>
      <c r="H7" s="21">
        <v>58</v>
      </c>
      <c r="I7" s="21">
        <v>73</v>
      </c>
      <c r="J7" s="21">
        <v>38</v>
      </c>
      <c r="K7" s="22">
        <f t="shared" si="0"/>
        <v>1663</v>
      </c>
      <c r="L7" s="21">
        <v>67</v>
      </c>
      <c r="M7" s="21">
        <v>63</v>
      </c>
      <c r="N7" s="22">
        <f t="shared" si="1"/>
        <v>130</v>
      </c>
      <c r="O7" s="22">
        <f t="shared" si="2"/>
        <v>1793</v>
      </c>
    </row>
    <row r="8" spans="1:15">
      <c r="A8" s="3"/>
      <c r="B8" s="8"/>
      <c r="C8" s="18" t="s">
        <v>35</v>
      </c>
      <c r="D8" s="21">
        <v>376</v>
      </c>
      <c r="E8" s="21">
        <v>106</v>
      </c>
      <c r="F8" s="21">
        <v>7</v>
      </c>
      <c r="G8" s="21">
        <v>5</v>
      </c>
      <c r="H8" s="21">
        <v>2</v>
      </c>
      <c r="I8" s="21">
        <v>19</v>
      </c>
      <c r="J8" s="21">
        <v>5</v>
      </c>
      <c r="K8" s="22">
        <f t="shared" si="0"/>
        <v>520</v>
      </c>
      <c r="L8" s="21">
        <v>19</v>
      </c>
      <c r="M8" s="21">
        <v>10</v>
      </c>
      <c r="N8" s="22">
        <f t="shared" si="1"/>
        <v>29</v>
      </c>
      <c r="O8" s="22">
        <f t="shared" si="2"/>
        <v>549</v>
      </c>
    </row>
    <row r="9" spans="1:15">
      <c r="A9" s="3"/>
      <c r="B9" s="10" t="s">
        <v>25</v>
      </c>
      <c r="C9" s="10"/>
      <c r="D9" s="21">
        <v>0</v>
      </c>
      <c r="E9" s="21">
        <v>0</v>
      </c>
      <c r="F9" s="21">
        <v>5</v>
      </c>
      <c r="G9" s="21">
        <v>0</v>
      </c>
      <c r="H9" s="21">
        <v>0</v>
      </c>
      <c r="I9" s="21">
        <v>0</v>
      </c>
      <c r="J9" s="21">
        <v>0</v>
      </c>
      <c r="K9" s="22">
        <f t="shared" si="0"/>
        <v>5</v>
      </c>
      <c r="L9" s="21">
        <v>0</v>
      </c>
      <c r="M9" s="21">
        <v>0</v>
      </c>
      <c r="N9" s="22">
        <f t="shared" si="1"/>
        <v>0</v>
      </c>
      <c r="O9" s="22">
        <f t="shared" si="2"/>
        <v>5</v>
      </c>
    </row>
    <row r="10" spans="1:15">
      <c r="A10" s="3"/>
      <c r="B10" s="13" t="s">
        <v>26</v>
      </c>
      <c r="C10" s="13"/>
      <c r="D10" s="22">
        <f t="shared" ref="D10:J10" si="3">D4+D7+D9</f>
        <v>1282</v>
      </c>
      <c r="E10" s="22">
        <f t="shared" si="3"/>
        <v>1313</v>
      </c>
      <c r="F10" s="22">
        <f t="shared" si="3"/>
        <v>617</v>
      </c>
      <c r="G10" s="22">
        <f t="shared" si="3"/>
        <v>139</v>
      </c>
      <c r="H10" s="22">
        <f t="shared" si="3"/>
        <v>151</v>
      </c>
      <c r="I10" s="22">
        <f t="shared" si="3"/>
        <v>200</v>
      </c>
      <c r="J10" s="22">
        <f t="shared" si="3"/>
        <v>172</v>
      </c>
      <c r="K10" s="22">
        <f t="shared" si="0"/>
        <v>3874</v>
      </c>
      <c r="L10" s="22">
        <f>L4+L7+L9</f>
        <v>231</v>
      </c>
      <c r="M10" s="22">
        <f>M4+M7+M9</f>
        <v>231</v>
      </c>
      <c r="N10" s="22">
        <f>SUM(L10:M10)</f>
        <v>462</v>
      </c>
      <c r="O10" s="22">
        <f t="shared" si="2"/>
        <v>4336</v>
      </c>
    </row>
    <row r="11" spans="1:15">
      <c r="A11" s="4" t="s">
        <v>16</v>
      </c>
      <c r="B11" s="4" t="s">
        <v>28</v>
      </c>
      <c r="C11" s="10" t="s">
        <v>37</v>
      </c>
      <c r="D11" s="21">
        <v>1</v>
      </c>
      <c r="E11" s="21">
        <v>2</v>
      </c>
      <c r="F11" s="21">
        <v>5</v>
      </c>
      <c r="G11" s="21">
        <v>0</v>
      </c>
      <c r="H11" s="21">
        <v>2</v>
      </c>
      <c r="I11" s="21">
        <v>1</v>
      </c>
      <c r="J11" s="21">
        <v>1</v>
      </c>
      <c r="K11" s="22">
        <f t="shared" si="0"/>
        <v>12</v>
      </c>
      <c r="L11" s="21">
        <v>7</v>
      </c>
      <c r="M11" s="21">
        <v>4</v>
      </c>
      <c r="N11" s="22">
        <f>L11+M11</f>
        <v>11</v>
      </c>
      <c r="O11" s="22">
        <f t="shared" si="2"/>
        <v>23</v>
      </c>
    </row>
    <row r="12" spans="1:15" ht="21">
      <c r="A12" s="4"/>
      <c r="B12" s="4"/>
      <c r="C12" s="10" t="s">
        <v>7</v>
      </c>
      <c r="D12" s="21">
        <v>1</v>
      </c>
      <c r="E12" s="21">
        <v>4</v>
      </c>
      <c r="F12" s="21">
        <v>4</v>
      </c>
      <c r="G12" s="21">
        <v>2</v>
      </c>
      <c r="H12" s="21">
        <v>1</v>
      </c>
      <c r="I12" s="21">
        <v>5</v>
      </c>
      <c r="J12" s="21">
        <v>11</v>
      </c>
      <c r="K12" s="22">
        <f t="shared" si="0"/>
        <v>28</v>
      </c>
      <c r="L12" s="21">
        <v>6</v>
      </c>
      <c r="M12" s="21">
        <v>13</v>
      </c>
      <c r="N12" s="22">
        <f>L12+M12</f>
        <v>19</v>
      </c>
      <c r="O12" s="22">
        <f t="shared" si="2"/>
        <v>47</v>
      </c>
    </row>
    <row r="13" spans="1:15">
      <c r="A13" s="4"/>
      <c r="B13" s="4"/>
      <c r="C13" s="10" t="s">
        <v>38</v>
      </c>
      <c r="D13" s="21">
        <v>0</v>
      </c>
      <c r="E13" s="21">
        <v>1</v>
      </c>
      <c r="F13" s="21">
        <v>5</v>
      </c>
      <c r="G13" s="21">
        <v>0</v>
      </c>
      <c r="H13" s="21">
        <v>2</v>
      </c>
      <c r="I13" s="21">
        <v>2</v>
      </c>
      <c r="J13" s="21">
        <v>5</v>
      </c>
      <c r="K13" s="22">
        <f t="shared" si="0"/>
        <v>15</v>
      </c>
      <c r="L13" s="21">
        <v>4</v>
      </c>
      <c r="M13" s="21">
        <v>5</v>
      </c>
      <c r="N13" s="22">
        <f>L13+M13</f>
        <v>9</v>
      </c>
      <c r="O13" s="22">
        <f t="shared" si="2"/>
        <v>24</v>
      </c>
    </row>
    <row r="14" spans="1:15">
      <c r="A14" s="4"/>
      <c r="B14" s="4"/>
      <c r="C14" s="10" t="s">
        <v>39</v>
      </c>
      <c r="D14" s="21">
        <v>1</v>
      </c>
      <c r="E14" s="21">
        <v>3</v>
      </c>
      <c r="F14" s="21">
        <v>1</v>
      </c>
      <c r="G14" s="21">
        <v>0</v>
      </c>
      <c r="H14" s="21">
        <v>0</v>
      </c>
      <c r="I14" s="21">
        <v>0</v>
      </c>
      <c r="J14" s="21">
        <v>0</v>
      </c>
      <c r="K14" s="22">
        <f t="shared" si="0"/>
        <v>5</v>
      </c>
      <c r="L14" s="21">
        <v>0</v>
      </c>
      <c r="M14" s="21">
        <v>0</v>
      </c>
      <c r="N14" s="22">
        <f>L14+M14</f>
        <v>0</v>
      </c>
      <c r="O14" s="22">
        <f t="shared" si="2"/>
        <v>5</v>
      </c>
    </row>
    <row r="15" spans="1:15">
      <c r="A15" s="4"/>
      <c r="B15" s="4"/>
      <c r="C15" s="10" t="s">
        <v>40</v>
      </c>
      <c r="D15" s="21">
        <v>0</v>
      </c>
      <c r="E15" s="21">
        <v>2</v>
      </c>
      <c r="F15" s="21">
        <v>18</v>
      </c>
      <c r="G15" s="21">
        <v>2</v>
      </c>
      <c r="H15" s="21">
        <v>3</v>
      </c>
      <c r="I15" s="21">
        <v>2</v>
      </c>
      <c r="J15" s="21">
        <v>3</v>
      </c>
      <c r="K15" s="22">
        <f t="shared" si="0"/>
        <v>30</v>
      </c>
      <c r="L15" s="21">
        <v>25</v>
      </c>
      <c r="M15" s="21">
        <v>6</v>
      </c>
      <c r="N15" s="22">
        <f>L15+M15</f>
        <v>31</v>
      </c>
      <c r="O15" s="22">
        <f t="shared" si="2"/>
        <v>61</v>
      </c>
    </row>
    <row r="16" spans="1:15">
      <c r="A16" s="4"/>
      <c r="B16" s="5"/>
      <c r="C16" s="11" t="s">
        <v>21</v>
      </c>
      <c r="D16" s="22">
        <f t="shared" ref="D16:O16" si="4">D11+D12+D13+D14+D15</f>
        <v>3</v>
      </c>
      <c r="E16" s="22">
        <f t="shared" si="4"/>
        <v>12</v>
      </c>
      <c r="F16" s="22">
        <f t="shared" si="4"/>
        <v>33</v>
      </c>
      <c r="G16" s="22">
        <f t="shared" si="4"/>
        <v>4</v>
      </c>
      <c r="H16" s="22">
        <f t="shared" si="4"/>
        <v>8</v>
      </c>
      <c r="I16" s="22">
        <f t="shared" si="4"/>
        <v>10</v>
      </c>
      <c r="J16" s="22">
        <f t="shared" si="4"/>
        <v>20</v>
      </c>
      <c r="K16" s="22">
        <f t="shared" si="4"/>
        <v>90</v>
      </c>
      <c r="L16" s="22">
        <f t="shared" si="4"/>
        <v>42</v>
      </c>
      <c r="M16" s="22">
        <f t="shared" si="4"/>
        <v>28</v>
      </c>
      <c r="N16" s="22">
        <f t="shared" si="4"/>
        <v>70</v>
      </c>
      <c r="O16" s="22">
        <f t="shared" si="4"/>
        <v>160</v>
      </c>
    </row>
    <row r="17" spans="1:15">
      <c r="A17" s="4"/>
      <c r="B17" s="10" t="s">
        <v>30</v>
      </c>
      <c r="C17" s="10"/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2">
        <f>SUM(D17:J17)</f>
        <v>0</v>
      </c>
      <c r="L17" s="21">
        <v>0</v>
      </c>
      <c r="M17" s="21">
        <v>0</v>
      </c>
      <c r="N17" s="22">
        <f>L17+M17</f>
        <v>0</v>
      </c>
      <c r="O17" s="22">
        <f>K17+N17</f>
        <v>0</v>
      </c>
    </row>
    <row r="18" spans="1:15">
      <c r="A18" s="5"/>
      <c r="B18" s="13" t="s">
        <v>26</v>
      </c>
      <c r="C18" s="13"/>
      <c r="D18" s="22">
        <f t="shared" ref="D18:O18" si="5">D16+D17</f>
        <v>3</v>
      </c>
      <c r="E18" s="22">
        <f t="shared" si="5"/>
        <v>12</v>
      </c>
      <c r="F18" s="22">
        <f t="shared" si="5"/>
        <v>33</v>
      </c>
      <c r="G18" s="22">
        <f t="shared" si="5"/>
        <v>4</v>
      </c>
      <c r="H18" s="22">
        <f t="shared" si="5"/>
        <v>8</v>
      </c>
      <c r="I18" s="22">
        <f t="shared" si="5"/>
        <v>10</v>
      </c>
      <c r="J18" s="22">
        <f t="shared" si="5"/>
        <v>20</v>
      </c>
      <c r="K18" s="22">
        <f t="shared" si="5"/>
        <v>90</v>
      </c>
      <c r="L18" s="22">
        <f t="shared" si="5"/>
        <v>42</v>
      </c>
      <c r="M18" s="22">
        <f t="shared" si="5"/>
        <v>28</v>
      </c>
      <c r="N18" s="22">
        <f t="shared" si="5"/>
        <v>70</v>
      </c>
      <c r="O18" s="22">
        <f t="shared" si="5"/>
        <v>160</v>
      </c>
    </row>
    <row r="19" spans="1:15">
      <c r="A19" s="4" t="s">
        <v>18</v>
      </c>
      <c r="B19" s="3" t="s">
        <v>10</v>
      </c>
      <c r="C19" s="10" t="s">
        <v>3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2">
        <f t="shared" ref="K19:K27" si="6">SUM(D19:J19)</f>
        <v>0</v>
      </c>
      <c r="L19" s="21">
        <v>0</v>
      </c>
      <c r="M19" s="21">
        <v>0</v>
      </c>
      <c r="N19" s="22">
        <f t="shared" ref="N19:N39" si="7">L19+M19</f>
        <v>0</v>
      </c>
      <c r="O19" s="22">
        <f t="shared" ref="O19:O39" si="8">K19+N19</f>
        <v>0</v>
      </c>
    </row>
    <row r="20" spans="1:15">
      <c r="A20" s="4"/>
      <c r="B20" s="3"/>
      <c r="C20" s="10" t="s">
        <v>40</v>
      </c>
      <c r="D20" s="21">
        <v>9</v>
      </c>
      <c r="E20" s="21">
        <v>8</v>
      </c>
      <c r="F20" s="21">
        <v>15</v>
      </c>
      <c r="G20" s="21">
        <v>2</v>
      </c>
      <c r="H20" s="21">
        <v>8</v>
      </c>
      <c r="I20" s="21">
        <v>14</v>
      </c>
      <c r="J20" s="21">
        <v>11</v>
      </c>
      <c r="K20" s="22">
        <f t="shared" si="6"/>
        <v>67</v>
      </c>
      <c r="L20" s="21">
        <v>21</v>
      </c>
      <c r="M20" s="21">
        <v>5</v>
      </c>
      <c r="N20" s="22">
        <f t="shared" si="7"/>
        <v>26</v>
      </c>
      <c r="O20" s="22">
        <f t="shared" si="8"/>
        <v>93</v>
      </c>
    </row>
    <row r="21" spans="1:15">
      <c r="A21" s="4"/>
      <c r="B21" s="14"/>
      <c r="C21" s="11" t="s">
        <v>21</v>
      </c>
      <c r="D21" s="22">
        <f t="shared" ref="D21:J21" si="9">SUM(D19:D20)</f>
        <v>9</v>
      </c>
      <c r="E21" s="22">
        <f t="shared" si="9"/>
        <v>8</v>
      </c>
      <c r="F21" s="22">
        <f t="shared" si="9"/>
        <v>15</v>
      </c>
      <c r="G21" s="22">
        <f t="shared" si="9"/>
        <v>2</v>
      </c>
      <c r="H21" s="22">
        <f t="shared" si="9"/>
        <v>8</v>
      </c>
      <c r="I21" s="22">
        <f t="shared" si="9"/>
        <v>14</v>
      </c>
      <c r="J21" s="22">
        <f t="shared" si="9"/>
        <v>11</v>
      </c>
      <c r="K21" s="22">
        <f t="shared" si="6"/>
        <v>67</v>
      </c>
      <c r="L21" s="22">
        <f>SUM(L19:L20)</f>
        <v>21</v>
      </c>
      <c r="M21" s="22">
        <f>SUM(M19:M20)</f>
        <v>5</v>
      </c>
      <c r="N21" s="22">
        <f t="shared" si="7"/>
        <v>26</v>
      </c>
      <c r="O21" s="22">
        <f t="shared" si="8"/>
        <v>93</v>
      </c>
    </row>
    <row r="22" spans="1:15">
      <c r="A22" s="4"/>
      <c r="B22" s="3" t="s">
        <v>31</v>
      </c>
      <c r="C22" s="10" t="s">
        <v>3</v>
      </c>
      <c r="D22" s="21">
        <v>1</v>
      </c>
      <c r="E22" s="21">
        <v>1</v>
      </c>
      <c r="F22" s="21">
        <v>1</v>
      </c>
      <c r="G22" s="21">
        <v>0</v>
      </c>
      <c r="H22" s="21">
        <v>1</v>
      </c>
      <c r="I22" s="21">
        <v>1</v>
      </c>
      <c r="J22" s="21">
        <v>1</v>
      </c>
      <c r="K22" s="22">
        <f t="shared" si="6"/>
        <v>6</v>
      </c>
      <c r="L22" s="21">
        <v>2</v>
      </c>
      <c r="M22" s="21">
        <v>1</v>
      </c>
      <c r="N22" s="22">
        <f t="shared" si="7"/>
        <v>3</v>
      </c>
      <c r="O22" s="22">
        <f t="shared" si="8"/>
        <v>9</v>
      </c>
    </row>
    <row r="23" spans="1:15">
      <c r="A23" s="4"/>
      <c r="B23" s="3"/>
      <c r="C23" s="10" t="s">
        <v>41</v>
      </c>
      <c r="D23" s="21">
        <v>0</v>
      </c>
      <c r="E23" s="21">
        <v>2</v>
      </c>
      <c r="F23" s="21">
        <v>6</v>
      </c>
      <c r="G23" s="21">
        <v>0</v>
      </c>
      <c r="H23" s="21">
        <v>1</v>
      </c>
      <c r="I23" s="21">
        <v>0</v>
      </c>
      <c r="J23" s="21">
        <v>0</v>
      </c>
      <c r="K23" s="22">
        <f t="shared" si="6"/>
        <v>9</v>
      </c>
      <c r="L23" s="21">
        <v>1</v>
      </c>
      <c r="M23" s="21">
        <v>2</v>
      </c>
      <c r="N23" s="22">
        <f t="shared" si="7"/>
        <v>3</v>
      </c>
      <c r="O23" s="22">
        <f t="shared" si="8"/>
        <v>12</v>
      </c>
    </row>
    <row r="24" spans="1:15" ht="21">
      <c r="A24" s="4"/>
      <c r="B24" s="3"/>
      <c r="C24" s="10" t="s">
        <v>43</v>
      </c>
      <c r="D24" s="21">
        <v>0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2">
        <f t="shared" si="6"/>
        <v>2</v>
      </c>
      <c r="L24" s="21">
        <v>29</v>
      </c>
      <c r="M24" s="21">
        <v>8</v>
      </c>
      <c r="N24" s="22">
        <f t="shared" si="7"/>
        <v>37</v>
      </c>
      <c r="O24" s="22">
        <f t="shared" si="8"/>
        <v>39</v>
      </c>
    </row>
    <row r="25" spans="1:15">
      <c r="A25" s="4"/>
      <c r="B25" s="3"/>
      <c r="C25" s="10" t="s">
        <v>44</v>
      </c>
      <c r="D25" s="21">
        <v>13</v>
      </c>
      <c r="E25" s="21">
        <v>2</v>
      </c>
      <c r="F25" s="21">
        <v>6</v>
      </c>
      <c r="G25" s="21">
        <v>3</v>
      </c>
      <c r="H25" s="21">
        <v>2</v>
      </c>
      <c r="I25" s="21">
        <v>5</v>
      </c>
      <c r="J25" s="21">
        <v>8</v>
      </c>
      <c r="K25" s="22">
        <f t="shared" si="6"/>
        <v>39</v>
      </c>
      <c r="L25" s="21">
        <v>6</v>
      </c>
      <c r="M25" s="21">
        <v>10</v>
      </c>
      <c r="N25" s="22">
        <f t="shared" si="7"/>
        <v>16</v>
      </c>
      <c r="O25" s="22">
        <f t="shared" si="8"/>
        <v>55</v>
      </c>
    </row>
    <row r="26" spans="1:15">
      <c r="A26" s="4"/>
      <c r="B26" s="3"/>
      <c r="C26" s="10" t="s">
        <v>38</v>
      </c>
      <c r="D26" s="21">
        <v>0</v>
      </c>
      <c r="E26" s="21">
        <v>8</v>
      </c>
      <c r="F26" s="21">
        <v>24</v>
      </c>
      <c r="G26" s="21">
        <v>21</v>
      </c>
      <c r="H26" s="21">
        <v>15</v>
      </c>
      <c r="I26" s="21">
        <v>0</v>
      </c>
      <c r="J26" s="21">
        <v>22</v>
      </c>
      <c r="K26" s="22">
        <f t="shared" si="6"/>
        <v>90</v>
      </c>
      <c r="L26" s="21">
        <v>13</v>
      </c>
      <c r="M26" s="21">
        <v>15</v>
      </c>
      <c r="N26" s="22">
        <f t="shared" si="7"/>
        <v>28</v>
      </c>
      <c r="O26" s="22">
        <f t="shared" si="8"/>
        <v>118</v>
      </c>
    </row>
    <row r="27" spans="1:15">
      <c r="A27" s="4"/>
      <c r="B27" s="3"/>
      <c r="C27" s="10" t="s">
        <v>40</v>
      </c>
      <c r="D27" s="21">
        <v>163</v>
      </c>
      <c r="E27" s="21">
        <v>301</v>
      </c>
      <c r="F27" s="21">
        <v>163</v>
      </c>
      <c r="G27" s="21">
        <v>24</v>
      </c>
      <c r="H27" s="21">
        <v>27</v>
      </c>
      <c r="I27" s="21">
        <v>66</v>
      </c>
      <c r="J27" s="21">
        <v>27</v>
      </c>
      <c r="K27" s="22">
        <f t="shared" si="6"/>
        <v>771</v>
      </c>
      <c r="L27" s="21">
        <v>33</v>
      </c>
      <c r="M27" s="21">
        <v>95</v>
      </c>
      <c r="N27" s="22">
        <f t="shared" si="7"/>
        <v>128</v>
      </c>
      <c r="O27" s="22">
        <f t="shared" si="8"/>
        <v>899</v>
      </c>
    </row>
    <row r="28" spans="1:15">
      <c r="A28" s="4"/>
      <c r="B28" s="14"/>
      <c r="C28" s="11" t="s">
        <v>21</v>
      </c>
      <c r="D28" s="22">
        <f t="shared" ref="D28:M28" si="10">SUM(D22:D27)</f>
        <v>177</v>
      </c>
      <c r="E28" s="22">
        <f t="shared" si="10"/>
        <v>316</v>
      </c>
      <c r="F28" s="22">
        <f t="shared" si="10"/>
        <v>200</v>
      </c>
      <c r="G28" s="22">
        <f t="shared" si="10"/>
        <v>48</v>
      </c>
      <c r="H28" s="22">
        <f t="shared" si="10"/>
        <v>46</v>
      </c>
      <c r="I28" s="22">
        <f t="shared" si="10"/>
        <v>72</v>
      </c>
      <c r="J28" s="22">
        <f t="shared" si="10"/>
        <v>58</v>
      </c>
      <c r="K28" s="22">
        <f t="shared" si="10"/>
        <v>917</v>
      </c>
      <c r="L28" s="22">
        <f t="shared" si="10"/>
        <v>84</v>
      </c>
      <c r="M28" s="22">
        <f t="shared" si="10"/>
        <v>131</v>
      </c>
      <c r="N28" s="22">
        <f t="shared" si="7"/>
        <v>215</v>
      </c>
      <c r="O28" s="22">
        <f t="shared" si="8"/>
        <v>1132</v>
      </c>
    </row>
    <row r="29" spans="1:15">
      <c r="A29" s="5"/>
      <c r="B29" s="15" t="s">
        <v>26</v>
      </c>
      <c r="C29" s="15"/>
      <c r="D29" s="22">
        <f t="shared" ref="D29:J29" si="11">D28+D21</f>
        <v>186</v>
      </c>
      <c r="E29" s="22">
        <f t="shared" si="11"/>
        <v>324</v>
      </c>
      <c r="F29" s="22">
        <f t="shared" si="11"/>
        <v>215</v>
      </c>
      <c r="G29" s="22">
        <f t="shared" si="11"/>
        <v>50</v>
      </c>
      <c r="H29" s="22">
        <f t="shared" si="11"/>
        <v>54</v>
      </c>
      <c r="I29" s="22">
        <f t="shared" si="11"/>
        <v>86</v>
      </c>
      <c r="J29" s="22">
        <f t="shared" si="11"/>
        <v>69</v>
      </c>
      <c r="K29" s="22">
        <f t="shared" ref="K29:K39" si="12">SUM(D29:J29)</f>
        <v>984</v>
      </c>
      <c r="L29" s="22">
        <f>L28+L21</f>
        <v>105</v>
      </c>
      <c r="M29" s="22">
        <f>M28+M21</f>
        <v>136</v>
      </c>
      <c r="N29" s="22">
        <f t="shared" si="7"/>
        <v>241</v>
      </c>
      <c r="O29" s="22">
        <f t="shared" si="8"/>
        <v>1225</v>
      </c>
    </row>
    <row r="30" spans="1:15">
      <c r="A30" s="6" t="s">
        <v>12</v>
      </c>
      <c r="B30" s="10"/>
      <c r="C30" s="10"/>
      <c r="D30" s="21">
        <v>30</v>
      </c>
      <c r="E30" s="21">
        <v>88</v>
      </c>
      <c r="F30" s="21">
        <v>496</v>
      </c>
      <c r="G30" s="21">
        <v>90</v>
      </c>
      <c r="H30" s="21">
        <v>162</v>
      </c>
      <c r="I30" s="21">
        <v>289</v>
      </c>
      <c r="J30" s="21">
        <v>245</v>
      </c>
      <c r="K30" s="22">
        <f t="shared" si="12"/>
        <v>1400</v>
      </c>
      <c r="L30" s="21">
        <v>333</v>
      </c>
      <c r="M30" s="21">
        <v>409</v>
      </c>
      <c r="N30" s="22">
        <f t="shared" si="7"/>
        <v>742</v>
      </c>
      <c r="O30" s="22">
        <f t="shared" si="8"/>
        <v>2142</v>
      </c>
    </row>
    <row r="31" spans="1:15">
      <c r="A31" s="7"/>
      <c r="B31" s="10" t="s">
        <v>32</v>
      </c>
      <c r="C31" s="10"/>
      <c r="D31" s="21">
        <v>8</v>
      </c>
      <c r="E31" s="21">
        <v>39</v>
      </c>
      <c r="F31" s="21">
        <v>370</v>
      </c>
      <c r="G31" s="21">
        <v>63</v>
      </c>
      <c r="H31" s="21">
        <v>110</v>
      </c>
      <c r="I31" s="21">
        <v>188</v>
      </c>
      <c r="J31" s="21">
        <v>175</v>
      </c>
      <c r="K31" s="22">
        <f t="shared" si="12"/>
        <v>953</v>
      </c>
      <c r="L31" s="21">
        <v>207</v>
      </c>
      <c r="M31" s="21">
        <v>246</v>
      </c>
      <c r="N31" s="22">
        <f t="shared" si="7"/>
        <v>453</v>
      </c>
      <c r="O31" s="22">
        <f t="shared" si="8"/>
        <v>1406</v>
      </c>
    </row>
    <row r="32" spans="1:15">
      <c r="A32" s="8"/>
      <c r="B32" s="9" t="s">
        <v>34</v>
      </c>
      <c r="C32" s="19"/>
      <c r="D32" s="21">
        <v>4</v>
      </c>
      <c r="E32" s="21">
        <v>15</v>
      </c>
      <c r="F32" s="21">
        <v>45</v>
      </c>
      <c r="G32" s="21">
        <v>0</v>
      </c>
      <c r="H32" s="21">
        <v>1</v>
      </c>
      <c r="I32" s="21">
        <v>12</v>
      </c>
      <c r="J32" s="21">
        <v>19</v>
      </c>
      <c r="K32" s="22">
        <f t="shared" si="12"/>
        <v>96</v>
      </c>
      <c r="L32" s="21">
        <v>13</v>
      </c>
      <c r="M32" s="21">
        <v>7</v>
      </c>
      <c r="N32" s="22">
        <f t="shared" si="7"/>
        <v>20</v>
      </c>
      <c r="O32" s="22">
        <f t="shared" si="8"/>
        <v>116</v>
      </c>
    </row>
    <row r="33" spans="1:15">
      <c r="A33" s="9" t="s">
        <v>9</v>
      </c>
      <c r="B33" s="16"/>
      <c r="C33" s="19"/>
      <c r="D33" s="21">
        <v>89</v>
      </c>
      <c r="E33" s="21">
        <v>126</v>
      </c>
      <c r="F33" s="21">
        <v>546</v>
      </c>
      <c r="G33" s="21">
        <v>111</v>
      </c>
      <c r="H33" s="21">
        <v>326</v>
      </c>
      <c r="I33" s="21">
        <v>473</v>
      </c>
      <c r="J33" s="21">
        <v>449</v>
      </c>
      <c r="K33" s="22">
        <f t="shared" si="12"/>
        <v>2120</v>
      </c>
      <c r="L33" s="21">
        <v>696</v>
      </c>
      <c r="M33" s="21">
        <v>732</v>
      </c>
      <c r="N33" s="22">
        <f t="shared" si="7"/>
        <v>1428</v>
      </c>
      <c r="O33" s="22">
        <f t="shared" si="8"/>
        <v>3548</v>
      </c>
    </row>
    <row r="34" spans="1:15">
      <c r="A34" s="10" t="s">
        <v>17</v>
      </c>
      <c r="B34" s="10"/>
      <c r="C34" s="10"/>
      <c r="D34" s="21">
        <v>167</v>
      </c>
      <c r="E34" s="21">
        <v>325</v>
      </c>
      <c r="F34" s="21">
        <v>1579</v>
      </c>
      <c r="G34" s="21">
        <v>186</v>
      </c>
      <c r="H34" s="21">
        <v>836</v>
      </c>
      <c r="I34" s="21">
        <v>1057</v>
      </c>
      <c r="J34" s="21">
        <v>1095</v>
      </c>
      <c r="K34" s="22">
        <f t="shared" si="12"/>
        <v>5245</v>
      </c>
      <c r="L34" s="21">
        <v>1688</v>
      </c>
      <c r="M34" s="21">
        <v>1992</v>
      </c>
      <c r="N34" s="22">
        <f t="shared" si="7"/>
        <v>3680</v>
      </c>
      <c r="O34" s="22">
        <f t="shared" si="8"/>
        <v>8925</v>
      </c>
    </row>
    <row r="35" spans="1:15">
      <c r="A35" s="11" t="s">
        <v>5</v>
      </c>
      <c r="B35" s="11"/>
      <c r="C35" s="11"/>
      <c r="D35" s="22">
        <f t="shared" ref="D35:J35" si="13">D34+D33+D30+D29+D18+D10</f>
        <v>1757</v>
      </c>
      <c r="E35" s="22">
        <f t="shared" si="13"/>
        <v>2188</v>
      </c>
      <c r="F35" s="22">
        <f t="shared" si="13"/>
        <v>3486</v>
      </c>
      <c r="G35" s="22">
        <f t="shared" si="13"/>
        <v>580</v>
      </c>
      <c r="H35" s="22">
        <f t="shared" si="13"/>
        <v>1537</v>
      </c>
      <c r="I35" s="22">
        <f t="shared" si="13"/>
        <v>2115</v>
      </c>
      <c r="J35" s="22">
        <f t="shared" si="13"/>
        <v>2050</v>
      </c>
      <c r="K35" s="22">
        <f t="shared" si="12"/>
        <v>13713</v>
      </c>
      <c r="L35" s="22">
        <f>L34+L33+L30+L29+L18+L10</f>
        <v>3095</v>
      </c>
      <c r="M35" s="22">
        <f>M34+M33+M30+M29+M18+M10</f>
        <v>3528</v>
      </c>
      <c r="N35" s="22">
        <f t="shared" si="7"/>
        <v>6623</v>
      </c>
      <c r="O35" s="22">
        <f t="shared" si="8"/>
        <v>20336</v>
      </c>
    </row>
    <row r="36" spans="1:15">
      <c r="A36" s="10" t="s">
        <v>19</v>
      </c>
      <c r="B36" s="10"/>
      <c r="C36" s="10"/>
      <c r="D36" s="21">
        <v>2</v>
      </c>
      <c r="E36" s="21">
        <v>0</v>
      </c>
      <c r="F36" s="21">
        <v>11</v>
      </c>
      <c r="G36" s="21">
        <v>1</v>
      </c>
      <c r="H36" s="21">
        <v>0</v>
      </c>
      <c r="I36" s="21">
        <v>3</v>
      </c>
      <c r="J36" s="21">
        <v>4</v>
      </c>
      <c r="K36" s="22">
        <f t="shared" si="12"/>
        <v>21</v>
      </c>
      <c r="L36" s="21">
        <v>2</v>
      </c>
      <c r="M36" s="21">
        <v>4</v>
      </c>
      <c r="N36" s="22">
        <f t="shared" si="7"/>
        <v>6</v>
      </c>
      <c r="O36" s="22">
        <f t="shared" si="8"/>
        <v>27</v>
      </c>
    </row>
    <row r="37" spans="1:15">
      <c r="A37" s="9" t="s">
        <v>22</v>
      </c>
      <c r="B37" s="16"/>
      <c r="C37" s="19"/>
      <c r="D37" s="21">
        <v>40</v>
      </c>
      <c r="E37" s="21">
        <v>73</v>
      </c>
      <c r="F37" s="21">
        <v>180</v>
      </c>
      <c r="G37" s="21">
        <v>56</v>
      </c>
      <c r="H37" s="21">
        <v>57</v>
      </c>
      <c r="I37" s="21">
        <v>143</v>
      </c>
      <c r="J37" s="21">
        <v>123</v>
      </c>
      <c r="K37" s="22">
        <f t="shared" si="12"/>
        <v>672</v>
      </c>
      <c r="L37" s="21">
        <v>233</v>
      </c>
      <c r="M37" s="21">
        <v>212</v>
      </c>
      <c r="N37" s="22">
        <f t="shared" si="7"/>
        <v>445</v>
      </c>
      <c r="O37" s="22">
        <f t="shared" si="8"/>
        <v>1117</v>
      </c>
    </row>
    <row r="38" spans="1:15">
      <c r="A38" s="9" t="s">
        <v>15</v>
      </c>
      <c r="B38" s="16"/>
      <c r="C38" s="19"/>
      <c r="D38" s="21">
        <v>201</v>
      </c>
      <c r="E38" s="21">
        <v>194</v>
      </c>
      <c r="F38" s="21">
        <v>944</v>
      </c>
      <c r="G38" s="21">
        <v>183</v>
      </c>
      <c r="H38" s="21">
        <v>573</v>
      </c>
      <c r="I38" s="21">
        <v>936</v>
      </c>
      <c r="J38" s="21">
        <v>887</v>
      </c>
      <c r="K38" s="22">
        <f t="shared" si="12"/>
        <v>3918</v>
      </c>
      <c r="L38" s="21">
        <v>1649</v>
      </c>
      <c r="M38" s="21">
        <v>1586</v>
      </c>
      <c r="N38" s="22">
        <f t="shared" si="7"/>
        <v>3235</v>
      </c>
      <c r="O38" s="22">
        <f t="shared" si="8"/>
        <v>7153</v>
      </c>
    </row>
    <row r="39" spans="1:15">
      <c r="A39" s="9" t="s">
        <v>20</v>
      </c>
      <c r="B39" s="16"/>
      <c r="C39" s="19"/>
      <c r="D39" s="21">
        <v>275</v>
      </c>
      <c r="E39" s="21">
        <v>502</v>
      </c>
      <c r="F39" s="21">
        <v>2793</v>
      </c>
      <c r="G39" s="21">
        <v>355</v>
      </c>
      <c r="H39" s="21">
        <v>1526</v>
      </c>
      <c r="I39" s="21">
        <v>1877</v>
      </c>
      <c r="J39" s="21">
        <v>1915</v>
      </c>
      <c r="K39" s="22">
        <f t="shared" si="12"/>
        <v>9243</v>
      </c>
      <c r="L39" s="21">
        <v>3839</v>
      </c>
      <c r="M39" s="21">
        <v>3696</v>
      </c>
      <c r="N39" s="22">
        <f t="shared" si="7"/>
        <v>7535</v>
      </c>
      <c r="O39" s="22">
        <f t="shared" si="8"/>
        <v>16778</v>
      </c>
    </row>
  </sheetData>
  <mergeCells count="26">
    <mergeCell ref="A1:O1"/>
    <mergeCell ref="M2:O2"/>
    <mergeCell ref="A3:C3"/>
    <mergeCell ref="B4:C4"/>
    <mergeCell ref="B7:C7"/>
    <mergeCell ref="B9:C9"/>
    <mergeCell ref="B10:C10"/>
    <mergeCell ref="B17:C17"/>
    <mergeCell ref="B18:C18"/>
    <mergeCell ref="B29:C29"/>
    <mergeCell ref="A30:C30"/>
    <mergeCell ref="B31:C31"/>
    <mergeCell ref="B32:C32"/>
    <mergeCell ref="A33:C33"/>
    <mergeCell ref="A34:C34"/>
    <mergeCell ref="A35:C35"/>
    <mergeCell ref="A36:C36"/>
    <mergeCell ref="A37:C37"/>
    <mergeCell ref="A38:C38"/>
    <mergeCell ref="A39:C39"/>
    <mergeCell ref="B11:B16"/>
    <mergeCell ref="B19:B21"/>
    <mergeCell ref="A4:A10"/>
    <mergeCell ref="A11:A18"/>
    <mergeCell ref="A19:A29"/>
    <mergeCell ref="B22:B28"/>
  </mergeCells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菅谷　忠政</dc:creator>
  <cp:lastModifiedBy>菅谷　忠政</cp:lastModifiedBy>
  <dcterms:created xsi:type="dcterms:W3CDTF">2024-11-29T07:31:43Z</dcterms:created>
  <dcterms:modified xsi:type="dcterms:W3CDTF">2024-11-29T07:47:07Z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2024-11-29T07:47:07Z</vt:filetime>
  </property>
</Properties>
</file>